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ses" sheetId="1" r:id="rId1"/>
    <sheet name="Steps" sheetId="2" r:id="rId2"/>
    <sheet name="Statistics" sheetId="3" r:id="rId3"/>
    <sheet name="History" sheetId="4" r:id="rId4"/>
  </sheets>
  <definedNames>
    <definedName name="_xlnm._FilterDatabase" localSheetId="0" hidden="1">'Cases'!$B$17:$E$478</definedName>
    <definedName name="_xlnm._FilterDatabase" localSheetId="1" hidden="1">'Steps'!$B$8:$H$2268</definedName>
    <definedName name="Excel_BuiltIn_Print_Area_1">'Cases'!$B$1:$E$65506</definedName>
    <definedName name="Excel_BuiltIn_Print_Area_2">'Steps'!$B$1:$H$65526</definedName>
    <definedName name="Excel_BuiltIn_Print_Area_4">'History'!$B:$G</definedName>
    <definedName name="Excel_BuiltIn_Print_Titles_1">"$Cases.$#REF!$#REF!:$#REF!$#REF!"</definedName>
    <definedName name="Excel_BuiltIn_Print_Titles_2">'Steps'!$8:$8</definedName>
    <definedName name="Excel_BuiltIn_Print_Titles_4">'History'!$3:$3</definedName>
  </definedNames>
  <calcPr fullCalcOnLoad="1"/>
</workbook>
</file>

<file path=xl/sharedStrings.xml><?xml version="1.0" encoding="utf-8"?>
<sst xmlns="http://schemas.openxmlformats.org/spreadsheetml/2006/main" count="432" uniqueCount="220">
  <si>
    <t>Case Title : GTA03_Messages</t>
  </si>
  <si>
    <t xml:space="preserve">Hardware : </t>
  </si>
  <si>
    <t>Software</t>
  </si>
  <si>
    <t xml:space="preserve">Kernel : </t>
  </si>
  <si>
    <t xml:space="preserve">Root file system : </t>
  </si>
  <si>
    <r>
      <t xml:space="preserve">Test Scope : </t>
    </r>
    <r>
      <rPr>
        <sz val="10"/>
        <rFont val="Arial"/>
        <family val="2"/>
      </rPr>
      <t>To test Messages Functionality</t>
    </r>
  </si>
  <si>
    <r>
      <t xml:space="preserve">Test Environment : </t>
    </r>
    <r>
      <rPr>
        <sz val="10"/>
        <rFont val="Arial"/>
        <family val="2"/>
      </rPr>
      <t xml:space="preserve">Device,SIM,Battery </t>
    </r>
  </si>
  <si>
    <r>
      <t xml:space="preserve">Total Test Cases : </t>
    </r>
    <r>
      <rPr>
        <sz val="10"/>
        <rFont val="Arial"/>
        <family val="2"/>
      </rPr>
      <t>66 cases</t>
    </r>
  </si>
  <si>
    <t xml:space="preserve">Tested By : </t>
  </si>
  <si>
    <r>
      <t>Tested Date :</t>
    </r>
    <r>
      <rPr>
        <sz val="10"/>
        <rFont val="Arial"/>
        <family val="2"/>
      </rPr>
      <t xml:space="preserve"> </t>
    </r>
  </si>
  <si>
    <t>Case ID</t>
  </si>
  <si>
    <t>Title</t>
  </si>
  <si>
    <t>Priority</t>
  </si>
  <si>
    <t>Reference (Spec)</t>
  </si>
  <si>
    <t>General Message</t>
  </si>
  <si>
    <t>1.1.1</t>
  </si>
  <si>
    <t>Accessing and terminating message</t>
  </si>
  <si>
    <t>I</t>
  </si>
  <si>
    <t>1.1.2</t>
  </si>
  <si>
    <t>Access Message through the I/O</t>
  </si>
  <si>
    <t>1.1.3</t>
  </si>
  <si>
    <t>Access Message through People</t>
  </si>
  <si>
    <t>1.1.4</t>
  </si>
  <si>
    <t>Check the display of the Create Message screen</t>
  </si>
  <si>
    <t>Receiving Message</t>
  </si>
  <si>
    <t>1.2.1</t>
  </si>
  <si>
    <t>View Message</t>
  </si>
  <si>
    <t>GTA03 interaction : 2.4.1 view SMS</t>
  </si>
  <si>
    <t>1.2.1.1</t>
  </si>
  <si>
    <t>Alerting when new Message arriving</t>
  </si>
  <si>
    <t>II</t>
  </si>
  <si>
    <t>1.2.1.2</t>
  </si>
  <si>
    <t>View messages screen when number is already saved in the people</t>
  </si>
  <si>
    <t>1.2.1.3</t>
  </si>
  <si>
    <t>View messages screen when number is not saved in the people</t>
  </si>
  <si>
    <t>1.2.1.4</t>
  </si>
  <si>
    <t xml:space="preserve">View new message while on call </t>
  </si>
  <si>
    <t>Sending Message</t>
  </si>
  <si>
    <t>1.3.1</t>
  </si>
  <si>
    <t xml:space="preserve">Create Message </t>
  </si>
  <si>
    <t>1.3.1.1</t>
  </si>
  <si>
    <t>Create Message through I/O</t>
  </si>
  <si>
    <t>1.3.1.2</t>
  </si>
  <si>
    <t>Create Message through People</t>
  </si>
  <si>
    <t>1.3.1.3</t>
  </si>
  <si>
    <t>Create message through Message(manually type in the number)</t>
  </si>
  <si>
    <t>1.3.1.4</t>
  </si>
  <si>
    <r>
      <t>Send a m</t>
    </r>
    <r>
      <rPr>
        <sz val="10"/>
        <rFont val="Arial"/>
        <family val="2"/>
      </rPr>
      <t>essage with more than 160 characters</t>
    </r>
  </si>
  <si>
    <t>1.3.1.5</t>
  </si>
  <si>
    <r>
      <t xml:space="preserve">Try to send a </t>
    </r>
    <r>
      <rPr>
        <sz val="10"/>
        <rFont val="Arial"/>
        <family val="2"/>
      </rPr>
      <t>Message with empty contents</t>
    </r>
  </si>
  <si>
    <t>1.3.1.6</t>
  </si>
  <si>
    <t>Send a message with all upper, lower letters, numbers, symbols successfully</t>
  </si>
  <si>
    <t>1.3.1.7</t>
  </si>
  <si>
    <t>Send message to number with + (eg +8860911644855)</t>
  </si>
  <si>
    <t>1.3.3</t>
  </si>
  <si>
    <t>Reply to Message</t>
  </si>
  <si>
    <t>GTA03 interaction : 2.4.4 Reply SMS</t>
  </si>
  <si>
    <t>1.3.3.1</t>
  </si>
  <si>
    <t>Go through the Reply screen by tap on the view the message</t>
  </si>
  <si>
    <t>1.3.3.2</t>
  </si>
  <si>
    <t>Go through the Reply screen by swipe right until Reply tab appear</t>
  </si>
  <si>
    <t>1.3.3.3</t>
  </si>
  <si>
    <t>Try to send a Message with empty contents</t>
  </si>
  <si>
    <t>Delete Message</t>
  </si>
  <si>
    <t>1.5.1</t>
  </si>
  <si>
    <t>Delete Message one by one</t>
  </si>
  <si>
    <t>Add Recipient</t>
  </si>
  <si>
    <t>1.6.1</t>
  </si>
  <si>
    <t>Add a recipient number which is matched with People by manual</t>
  </si>
  <si>
    <t>1.6.2</t>
  </si>
  <si>
    <t>Edit a longest recipient by manual and try to send it</t>
  </si>
  <si>
    <t>1.6.3</t>
  </si>
  <si>
    <t>Try Add Maxim numbers as recipient by manual</t>
  </si>
  <si>
    <t>GTA03 interaction :2.4.3 sending SMS Multiple people</t>
  </si>
  <si>
    <t>1.6.4</t>
  </si>
  <si>
    <t>Add a recipient number by manual and then add a recipient from contact</t>
  </si>
  <si>
    <t>1.6.5</t>
  </si>
  <si>
    <t>Try to select the same contact twice as the recipient</t>
  </si>
  <si>
    <t>1.6.6</t>
  </si>
  <si>
    <t>Try to enter the same number twice as the recipient</t>
  </si>
  <si>
    <t>1.6.7</t>
  </si>
  <si>
    <t>Remove recipient while two recipients</t>
  </si>
  <si>
    <t>1.6.8</t>
  </si>
  <si>
    <t xml:space="preserve">Add recipients from contact as many as it can </t>
  </si>
  <si>
    <t>Empty and full memory</t>
  </si>
  <si>
    <t>1.7.1</t>
  </si>
  <si>
    <t>Check View screen while message is empty</t>
  </si>
  <si>
    <t>1.7.2</t>
  </si>
  <si>
    <t>Send a Message while phone memory is empty</t>
  </si>
  <si>
    <t>1.7.3</t>
  </si>
  <si>
    <t>Receive a Message while phone memory is empty</t>
  </si>
  <si>
    <t>1.7.4</t>
  </si>
  <si>
    <t>Receive a Message while phone memory is full</t>
  </si>
  <si>
    <t>1.7.5</t>
  </si>
  <si>
    <t xml:space="preserve">Reply to sender while phone memory is full </t>
  </si>
  <si>
    <t>1.7.6</t>
  </si>
  <si>
    <t>Forward while phone memory is full</t>
  </si>
  <si>
    <t>1.7.7</t>
  </si>
  <si>
    <t>Try to Send message while the phone memory is low</t>
  </si>
  <si>
    <t>1.7.8</t>
  </si>
  <si>
    <t>Try to Send message while the phone memory is full</t>
  </si>
  <si>
    <t>Event Handling</t>
  </si>
  <si>
    <t>1.8.1</t>
  </si>
  <si>
    <t xml:space="preserve">Receive new message while create message </t>
  </si>
  <si>
    <t>1.8.2</t>
  </si>
  <si>
    <t xml:space="preserve">Incoming a call while create message </t>
  </si>
  <si>
    <t>1.8.3</t>
  </si>
  <si>
    <t xml:space="preserve">Press volume button Up/Down)while create message </t>
  </si>
  <si>
    <t>1.8.4</t>
  </si>
  <si>
    <t xml:space="preserve">Press Power button while create message </t>
  </si>
  <si>
    <t>1.8.5</t>
  </si>
  <si>
    <t>Press top bar while edit message</t>
  </si>
  <si>
    <t>1.8.6</t>
  </si>
  <si>
    <t>Receive message when the Ringtone is Loud, Normal,Quiet,vibrator</t>
  </si>
  <si>
    <t>1.8.7</t>
  </si>
  <si>
    <t>Check to see if the message received indicator is displayed when message arrives</t>
  </si>
  <si>
    <t>1.8.8</t>
  </si>
  <si>
    <t>Send Message when no signal displayed</t>
  </si>
  <si>
    <t>Case Title : GTA03 Messages</t>
  </si>
  <si>
    <t>Steps</t>
  </si>
  <si>
    <t>Description</t>
  </si>
  <si>
    <t>Expected Value</t>
  </si>
  <si>
    <t>Result</t>
  </si>
  <si>
    <t>Remarks</t>
  </si>
  <si>
    <t>Click on Message from home screen</t>
  </si>
  <si>
    <t>The message  screen opens up with + tab to the top left corner, time,battery and signal icon</t>
  </si>
  <si>
    <t xml:space="preserve">Click on the time from topbar </t>
  </si>
  <si>
    <t>This should close the message and return to home screen</t>
  </si>
  <si>
    <t>Click on I/O from the home screen</t>
  </si>
  <si>
    <t>The I/O screen appears with the llist of incoming,outgoing calls</t>
  </si>
  <si>
    <t>Slide any incoming/outgoing entry to the right to see a 'Msg' button and click on it</t>
  </si>
  <si>
    <t>Message editing screen is displayed with the keyboard,back and send button</t>
  </si>
  <si>
    <t>Click People from the home screen</t>
  </si>
  <si>
    <t>The people screen appears with the list of contacts</t>
  </si>
  <si>
    <t>Slide any of the contact to the right to see the 'Msg' button and click on it</t>
  </si>
  <si>
    <t>Click on 'Message' from home screen</t>
  </si>
  <si>
    <t>The message list screen is displayed which shows the list of received,sent,daft messages</t>
  </si>
  <si>
    <t>Tap on the + to the top left corner of the screen to create a new message</t>
  </si>
  <si>
    <t>Phone number entry screen is displayed with the keypad ,back,next button</t>
  </si>
  <si>
    <t>Enter the phone number and click Next</t>
  </si>
  <si>
    <t>Create message screen appears with the keypad,back,send button and message character counter</t>
  </si>
  <si>
    <t>Send a message from another phone to the test phone</t>
  </si>
  <si>
    <t>1) A specific ringtone at the volume set prior to its arrival
2) An indicator is shown next to the Msgs application  name in the Home screen
3) If the phone is in suspend(only ringtone alert,will not wake up from suspend)</t>
  </si>
  <si>
    <t>Send a message from another phone(this number should already be saved in the test phone)  to the test phone</t>
  </si>
  <si>
    <t>1) The message list screen is displayed which shows 'New' next to the message
2)The name of the sender as its already saved in the contacts</t>
  </si>
  <si>
    <t>Tap on the message to view it</t>
  </si>
  <si>
    <t>The message is displayed  with the name of the sender then the message contents, date and time</t>
  </si>
  <si>
    <t>Send a message from another phone(this number should not be saved in the test phone)  to the test phone</t>
  </si>
  <si>
    <t>1) The message list screen is displayed which shows 'New' next to the message
2)The phone number(e.g +886911644855) of sender as its not saved in the contacts</t>
  </si>
  <si>
    <t>The message is displayed  with the Phone number of the sender on top then the message contents date and time</t>
  </si>
  <si>
    <t xml:space="preserve">Type in a message and click Send </t>
  </si>
  <si>
    <t>Screen fades out while sending the SMS and returns to I/O list after being sent</t>
  </si>
  <si>
    <t>Screen fades out while sending the SMS and returns to People list after being sent</t>
  </si>
  <si>
    <t>Screen fades out while sending the SMS and returns to the message view list after being sent</t>
  </si>
  <si>
    <t>Type in a message with characters more than 160 and click Send</t>
  </si>
  <si>
    <t>Screen fades out while sending the SMS( the sms must be sent as 2 sms as the characters exceed 160) and returns to the message view list after being sent</t>
  </si>
  <si>
    <t xml:space="preserve">Leave the message content blank and click Send </t>
  </si>
  <si>
    <t>Screen fades out while sending the SMS(should send the blank SMS) and returns to the message view list after being sent</t>
  </si>
  <si>
    <t xml:space="preserve">Type in a message with upper,lower cases,numbers,symbols and click Send </t>
  </si>
  <si>
    <t>Screen fades out while sending the SMS(other side should receive the sms as typed) and returns to the message view list after being sent</t>
  </si>
  <si>
    <t>Enter the phone number(+886911644855) and click Next</t>
  </si>
  <si>
    <t xml:space="preserve">Click on any one of the incoming message </t>
  </si>
  <si>
    <t>The message contents open up with back, Re,Delete button</t>
  </si>
  <si>
    <t>Click on 'Re' on the top right corner</t>
  </si>
  <si>
    <t>The message edit screen is displayed with the keypad,back,send button</t>
  </si>
  <si>
    <t>Swipe on any one of the entry to the right and click on the Reply tab</t>
  </si>
  <si>
    <t>Do not type any content to the message and click Send</t>
  </si>
  <si>
    <t>Screen fades out while sending the SMS and the others side should receive the message</t>
  </si>
  <si>
    <t>Click on Delete button</t>
  </si>
  <si>
    <t>The message gets deleted(should no longer see the message in the message list) and screen returns to the Message list view</t>
  </si>
  <si>
    <t>Enter the phone number( type in manually and the phone no should already be saved in people) and click Next</t>
  </si>
  <si>
    <t xml:space="preserve">1)Screen fades out while sending the SMS and returns to the message view list after being sent
2)Check the Message list to see if the name of the recipient appears in the sent messages
</t>
  </si>
  <si>
    <t>Enter 3 phone numbers manually(not from people) and click Next</t>
  </si>
  <si>
    <t>1)Screen fades out while sending the SMS and returns to the message view list after being sent
2)Check the Message list to see if all the 3 recipients are displayed in sent messages</t>
  </si>
  <si>
    <t>Enter 1 phone number manually(not from people) and another phone number from people and click Next</t>
  </si>
  <si>
    <t>1)Screen fades out while sending the SMS and returns to the message view list after being sent
2)Check the Message list to see if both the recipients are displayed in sent messages</t>
  </si>
  <si>
    <t xml:space="preserve">Click on Back </t>
  </si>
  <si>
    <t>The Phone no entry screen is displayed with the 2 numbers</t>
  </si>
  <si>
    <t>Delete any one of the phone no keyed in previously</t>
  </si>
  <si>
    <t>The Phone no entry screen is displayed with 1 number</t>
  </si>
  <si>
    <t>1)Screen fades out while sending the SMS and returns to the message view list after being sent
2)Check the Message list to see if only 1 recipient is displayed in sent messages</t>
  </si>
  <si>
    <t>Enter 3 phone numbers from people and click Next</t>
  </si>
  <si>
    <t>Receive a message while on the phone number entry screen</t>
  </si>
  <si>
    <t>The phone should display 'A message arrived ,do you want to read it now?' Yes No</t>
  </si>
  <si>
    <t>1)Click Yes 
2) Repeat 1 to 3 steps and click No</t>
  </si>
  <si>
    <t>1)The Message should be displayed -Click back after reading the message and the Create message screen should be displayed( the last screen before message arrival)
2)If No-It should remain on the current screen-create message and should display anew message indicator in the Home screen as the message was not read perviously</t>
  </si>
  <si>
    <t>Receive an Incoming call while on the create message</t>
  </si>
  <si>
    <t>The screen should display the name of the caller with 'Incoming' listed below the name and an 'Answer' button.</t>
  </si>
  <si>
    <t>Click on Answer</t>
  </si>
  <si>
    <t>Should be able to talk to the other end clearly</t>
  </si>
  <si>
    <t>Click End Call</t>
  </si>
  <si>
    <t>The call should be disconnected and returns to the create message screen</t>
  </si>
  <si>
    <t>While in the create message screen press volume up/down</t>
  </si>
  <si>
    <t>should be able to change the ringtone volumes</t>
  </si>
  <si>
    <t>Press the power button once</t>
  </si>
  <si>
    <t>The phone goes into suspend mode</t>
  </si>
  <si>
    <t xml:space="preserve">Press the power button again </t>
  </si>
  <si>
    <t>The phone resumes from suspend</t>
  </si>
  <si>
    <t>Click on time in the topbar</t>
  </si>
  <si>
    <t>The Message application should close</t>
  </si>
  <si>
    <t>Put the phone in Loud/Normal.Quiet/Vibrator ringtone mode</t>
  </si>
  <si>
    <t>The corresponding ringtone should be heard</t>
  </si>
  <si>
    <t>Send a message from another phone to the test phone and do not read the message</t>
  </si>
  <si>
    <t>The home screen should show Message with an arrow -indicating the arrival of new message</t>
  </si>
  <si>
    <t>Statistic</t>
  </si>
  <si>
    <t>Total</t>
  </si>
  <si>
    <t>Passed</t>
  </si>
  <si>
    <t>Failed</t>
  </si>
  <si>
    <t>Postponed</t>
  </si>
  <si>
    <t>Not Appliable</t>
  </si>
  <si>
    <t>Inaccurate</t>
  </si>
  <si>
    <t>Test Case Quantity</t>
  </si>
  <si>
    <t xml:space="preserve">Priority I </t>
  </si>
  <si>
    <t>Priority I I</t>
  </si>
  <si>
    <t>Change History</t>
  </si>
  <si>
    <t>Modification Content</t>
  </si>
  <si>
    <t>Modification Cause</t>
  </si>
  <si>
    <t>Modified Result</t>
  </si>
  <si>
    <t>Operator</t>
  </si>
  <si>
    <t>Date</t>
  </si>
</sst>
</file>

<file path=xl/styles.xml><?xml version="1.0" encoding="utf-8"?>
<styleSheet xmlns="http://schemas.openxmlformats.org/spreadsheetml/2006/main">
  <numFmts count="8">
    <numFmt numFmtId="164" formatCode="GENERAL"/>
    <numFmt numFmtId="165" formatCode="@"/>
    <numFmt numFmtId="166" formatCode="0.00\ "/>
    <numFmt numFmtId="167" formatCode="MM&quot;월 &quot;DD\일"/>
    <numFmt numFmtId="168" formatCode="MM:SS.0"/>
    <numFmt numFmtId="169" formatCode="0%"/>
    <numFmt numFmtId="170" formatCode="[H]:MM:SS"/>
    <numFmt numFmtId="171" formatCode="M/D/YYYY"/>
  </numFmts>
  <fonts count="22">
    <font>
      <sz val="12"/>
      <name val="Times New Roman"/>
      <family val="1"/>
    </font>
    <font>
      <sz val="10"/>
      <name val="Arial"/>
      <family val="0"/>
    </font>
    <font>
      <sz val="10"/>
      <name val="angsananew"/>
      <family val="2"/>
    </font>
    <font>
      <b/>
      <sz val="10"/>
      <name val="Arial"/>
      <family val="2"/>
    </font>
    <font>
      <b/>
      <sz val="10"/>
      <name val="angsananew"/>
      <family val="2"/>
    </font>
    <font>
      <sz val="10"/>
      <color indexed="10"/>
      <name val="angsananew"/>
      <family val="2"/>
    </font>
    <font>
      <sz val="10"/>
      <color indexed="8"/>
      <name val="angsananew"/>
      <family val="2"/>
    </font>
    <font>
      <sz val="10"/>
      <color indexed="55"/>
      <name val="angsananew"/>
      <family val="2"/>
    </font>
    <font>
      <sz val="10"/>
      <color indexed="12"/>
      <name val="angsananew"/>
      <family val="2"/>
    </font>
    <font>
      <b/>
      <sz val="10"/>
      <color indexed="12"/>
      <name val="angsananew"/>
      <family val="2"/>
    </font>
    <font>
      <b/>
      <sz val="11"/>
      <color indexed="12"/>
      <name val="angsananew"/>
      <family val="2"/>
    </font>
    <font>
      <sz val="11"/>
      <name val="angsananew"/>
      <family val="2"/>
    </font>
    <font>
      <sz val="12"/>
      <name val="angsananew"/>
      <family val="2"/>
    </font>
    <font>
      <b/>
      <sz val="10"/>
      <color indexed="8"/>
      <name val="Arial"/>
      <family val="2"/>
    </font>
    <font>
      <b/>
      <sz val="12"/>
      <color indexed="12"/>
      <name val="Arial"/>
      <family val="2"/>
    </font>
    <font>
      <sz val="12"/>
      <name val="Arial"/>
      <family val="2"/>
    </font>
    <font>
      <b/>
      <sz val="10"/>
      <color indexed="8"/>
      <name val="angsananew"/>
      <family val="2"/>
    </font>
    <font>
      <sz val="10"/>
      <color indexed="12"/>
      <name val="Arial"/>
      <family val="2"/>
    </font>
    <font>
      <b/>
      <sz val="10"/>
      <color indexed="10"/>
      <name val="angsananew"/>
      <family val="2"/>
    </font>
    <font>
      <sz val="12"/>
      <name val="宋体"/>
      <family val="0"/>
    </font>
    <font>
      <sz val="10"/>
      <color indexed="8"/>
      <name val="Arial"/>
      <family val="2"/>
    </font>
    <font>
      <strike/>
      <sz val="10"/>
      <color indexed="8"/>
      <name val="Arial"/>
      <family val="2"/>
    </font>
  </fonts>
  <fills count="7">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33">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221">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left"/>
    </xf>
    <xf numFmtId="164" fontId="2" fillId="0" borderId="0" xfId="0" applyFont="1" applyBorder="1" applyAlignment="1">
      <alignment horizontal="center"/>
    </xf>
    <xf numFmtId="164" fontId="1"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3" fillId="0" borderId="3" xfId="0" applyFont="1" applyBorder="1" applyAlignment="1">
      <alignment horizontal="left" vertical="center"/>
    </xf>
    <xf numFmtId="164" fontId="3" fillId="0" borderId="4" xfId="0" applyFont="1" applyBorder="1" applyAlignment="1">
      <alignment/>
    </xf>
    <xf numFmtId="164" fontId="3" fillId="0" borderId="5" xfId="0" applyFont="1" applyBorder="1" applyAlignment="1">
      <alignment/>
    </xf>
    <xf numFmtId="164" fontId="3" fillId="0" borderId="2" xfId="0" applyFont="1" applyBorder="1" applyAlignment="1">
      <alignment horizontal="justify"/>
    </xf>
    <xf numFmtId="164" fontId="3" fillId="0" borderId="2" xfId="0" applyFont="1" applyBorder="1" applyAlignment="1">
      <alignment wrapText="1"/>
    </xf>
    <xf numFmtId="164" fontId="3" fillId="0" borderId="2" xfId="0" applyFont="1" applyBorder="1" applyAlignment="1">
      <alignment horizontal="left" wrapText="1"/>
    </xf>
    <xf numFmtId="164" fontId="3" fillId="0" borderId="6" xfId="0" applyFont="1" applyBorder="1" applyAlignment="1">
      <alignment/>
    </xf>
    <xf numFmtId="164" fontId="2" fillId="0" borderId="0" xfId="0" applyFont="1" applyBorder="1" applyAlignment="1">
      <alignment wrapText="1"/>
    </xf>
    <xf numFmtId="164" fontId="4" fillId="0" borderId="0" xfId="0" applyFont="1" applyBorder="1" applyAlignment="1">
      <alignment horizontal="left"/>
    </xf>
    <xf numFmtId="165" fontId="4" fillId="2" borderId="7" xfId="0" applyNumberFormat="1" applyFont="1" applyFill="1" applyBorder="1" applyAlignment="1">
      <alignment horizontal="center" vertical="center"/>
    </xf>
    <xf numFmtId="164" fontId="4" fillId="2" borderId="8" xfId="0" applyFont="1" applyFill="1" applyBorder="1" applyAlignment="1">
      <alignment horizontal="center" vertical="center"/>
    </xf>
    <xf numFmtId="164" fontId="4" fillId="2" borderId="9" xfId="0" applyFont="1" applyFill="1" applyBorder="1" applyAlignment="1">
      <alignment horizontal="center" vertical="center"/>
    </xf>
    <xf numFmtId="164" fontId="4" fillId="0" borderId="0" xfId="0" applyFont="1" applyFill="1" applyBorder="1" applyAlignment="1">
      <alignment wrapText="1"/>
    </xf>
    <xf numFmtId="164" fontId="4" fillId="3" borderId="10" xfId="0" applyNumberFormat="1" applyFont="1" applyFill="1" applyBorder="1" applyAlignment="1">
      <alignment horizontal="left" wrapText="1"/>
    </xf>
    <xf numFmtId="164" fontId="4" fillId="3" borderId="11" xfId="0" applyFont="1" applyFill="1" applyBorder="1" applyAlignment="1">
      <alignment horizontal="left" wrapText="1"/>
    </xf>
    <xf numFmtId="164" fontId="4" fillId="3" borderId="11" xfId="0" applyFont="1" applyFill="1" applyBorder="1" applyAlignment="1">
      <alignment horizontal="center" wrapText="1"/>
    </xf>
    <xf numFmtId="164" fontId="4" fillId="3" borderId="12" xfId="0" applyFont="1" applyFill="1" applyBorder="1" applyAlignment="1">
      <alignment horizontal="left" wrapText="1"/>
    </xf>
    <xf numFmtId="164" fontId="2" fillId="0" borderId="0" xfId="0" applyFont="1" applyFill="1" applyBorder="1" applyAlignment="1">
      <alignment wrapText="1"/>
    </xf>
    <xf numFmtId="165" fontId="2" fillId="4" borderId="10" xfId="0" applyNumberFormat="1" applyFont="1" applyFill="1" applyBorder="1" applyAlignment="1">
      <alignment horizontal="left" wrapText="1"/>
    </xf>
    <xf numFmtId="164" fontId="2" fillId="0" borderId="11" xfId="0" applyFont="1" applyFill="1" applyBorder="1" applyAlignment="1">
      <alignment wrapText="1"/>
    </xf>
    <xf numFmtId="164" fontId="2" fillId="4" borderId="11" xfId="0" applyFont="1" applyFill="1" applyBorder="1" applyAlignment="1">
      <alignment horizontal="center" wrapText="1"/>
    </xf>
    <xf numFmtId="164" fontId="2" fillId="4" borderId="12" xfId="0" applyFont="1" applyFill="1" applyBorder="1" applyAlignment="1">
      <alignment horizontal="left" wrapText="1"/>
    </xf>
    <xf numFmtId="164" fontId="2" fillId="4" borderId="0" xfId="0" applyFont="1" applyFill="1" applyBorder="1" applyAlignment="1">
      <alignment wrapText="1"/>
    </xf>
    <xf numFmtId="164" fontId="1" fillId="0" borderId="11" xfId="0" applyFont="1" applyFill="1" applyBorder="1" applyAlignment="1">
      <alignment wrapText="1"/>
    </xf>
    <xf numFmtId="164" fontId="4" fillId="3" borderId="11" xfId="0" applyFont="1" applyFill="1" applyBorder="1" applyAlignment="1">
      <alignment wrapText="1"/>
    </xf>
    <xf numFmtId="164" fontId="2" fillId="3" borderId="11" xfId="0" applyFont="1" applyFill="1" applyBorder="1" applyAlignment="1">
      <alignment horizontal="center" wrapText="1"/>
    </xf>
    <xf numFmtId="164" fontId="2" fillId="3" borderId="12" xfId="0" applyFont="1" applyFill="1" applyBorder="1" applyAlignment="1">
      <alignment horizontal="left" wrapText="1"/>
    </xf>
    <xf numFmtId="165" fontId="4" fillId="5" borderId="10" xfId="0" applyNumberFormat="1" applyFont="1" applyFill="1" applyBorder="1" applyAlignment="1">
      <alignment horizontal="left" wrapText="1"/>
    </xf>
    <xf numFmtId="164" fontId="4" fillId="5" borderId="11" xfId="0" applyFont="1" applyFill="1" applyBorder="1" applyAlignment="1">
      <alignment wrapText="1"/>
    </xf>
    <xf numFmtId="164" fontId="2" fillId="5" borderId="11" xfId="0" applyFont="1" applyFill="1" applyBorder="1" applyAlignment="1">
      <alignment horizontal="center" wrapText="1"/>
    </xf>
    <xf numFmtId="164" fontId="2" fillId="5" borderId="13" xfId="0" applyFont="1" applyFill="1" applyBorder="1" applyAlignment="1">
      <alignment wrapText="1"/>
    </xf>
    <xf numFmtId="164" fontId="2" fillId="4" borderId="13" xfId="0" applyFont="1" applyFill="1" applyBorder="1" applyAlignment="1">
      <alignment wrapText="1"/>
    </xf>
    <xf numFmtId="164" fontId="4" fillId="3" borderId="14" xfId="0" applyFont="1" applyFill="1" applyBorder="1" applyAlignment="1">
      <alignment wrapText="1"/>
    </xf>
    <xf numFmtId="164" fontId="4" fillId="5" borderId="15" xfId="0" applyFont="1" applyFill="1" applyBorder="1" applyAlignment="1">
      <alignment wrapText="1"/>
    </xf>
    <xf numFmtId="164" fontId="2" fillId="5" borderId="12" xfId="0" applyFont="1" applyFill="1" applyBorder="1" applyAlignment="1">
      <alignment horizontal="left" wrapText="1"/>
    </xf>
    <xf numFmtId="164" fontId="1" fillId="4" borderId="0" xfId="0" applyFont="1" applyFill="1" applyAlignment="1">
      <alignment/>
    </xf>
    <xf numFmtId="164" fontId="2" fillId="4" borderId="16" xfId="0" applyFont="1" applyFill="1" applyBorder="1" applyAlignment="1">
      <alignment horizontal="center" wrapText="1"/>
    </xf>
    <xf numFmtId="164" fontId="4" fillId="5" borderId="14" xfId="0" applyFont="1" applyFill="1" applyBorder="1" applyAlignment="1">
      <alignment wrapText="1"/>
    </xf>
    <xf numFmtId="164" fontId="2" fillId="5" borderId="14" xfId="0" applyFont="1" applyFill="1" applyBorder="1" applyAlignment="1">
      <alignment horizontal="center" wrapText="1"/>
    </xf>
    <xf numFmtId="164" fontId="4" fillId="3" borderId="10" xfId="0" applyFont="1" applyFill="1" applyBorder="1" applyAlignment="1">
      <alignment horizontal="left" wrapText="1"/>
    </xf>
    <xf numFmtId="164" fontId="4" fillId="3" borderId="11" xfId="0" applyFont="1" applyFill="1" applyBorder="1" applyAlignment="1">
      <alignment vertical="center" wrapText="1"/>
    </xf>
    <xf numFmtId="164" fontId="4" fillId="3" borderId="11" xfId="0" applyFont="1" applyFill="1" applyBorder="1" applyAlignment="1">
      <alignment horizontal="center" vertical="center" wrapText="1"/>
    </xf>
    <xf numFmtId="164" fontId="2" fillId="4" borderId="11" xfId="0" applyFont="1" applyFill="1" applyBorder="1" applyAlignment="1">
      <alignment horizontal="center" vertical="center" wrapText="1"/>
    </xf>
    <xf numFmtId="164" fontId="4" fillId="4" borderId="12" xfId="0" applyFont="1" applyFill="1" applyBorder="1" applyAlignment="1">
      <alignment horizontal="left" wrapText="1"/>
    </xf>
    <xf numFmtId="164" fontId="4" fillId="3" borderId="17" xfId="0" applyNumberFormat="1" applyFont="1" applyFill="1" applyBorder="1" applyAlignment="1">
      <alignment horizontal="left" wrapText="1"/>
    </xf>
    <xf numFmtId="164" fontId="3" fillId="3" borderId="18" xfId="0" applyFont="1" applyFill="1" applyBorder="1" applyAlignment="1">
      <alignment horizontal="left" vertical="center" wrapText="1"/>
    </xf>
    <xf numFmtId="164" fontId="2" fillId="4" borderId="19" xfId="0" applyFont="1" applyFill="1" applyBorder="1" applyAlignment="1">
      <alignment wrapText="1"/>
    </xf>
    <xf numFmtId="164" fontId="5" fillId="0" borderId="11" xfId="0" applyFont="1" applyFill="1" applyBorder="1" applyAlignment="1">
      <alignment wrapText="1"/>
    </xf>
    <xf numFmtId="164" fontId="2" fillId="4" borderId="20" xfId="0" applyFont="1" applyFill="1" applyBorder="1" applyAlignment="1">
      <alignment wrapText="1"/>
    </xf>
    <xf numFmtId="164" fontId="1" fillId="4" borderId="0" xfId="0" applyFont="1" applyFill="1" applyBorder="1" applyAlignment="1">
      <alignment/>
    </xf>
    <xf numFmtId="164" fontId="2" fillId="0" borderId="19" xfId="0" applyFont="1" applyFill="1" applyBorder="1" applyAlignment="1">
      <alignment wrapText="1"/>
    </xf>
    <xf numFmtId="164" fontId="4" fillId="3" borderId="21" xfId="0" applyNumberFormat="1" applyFont="1" applyFill="1" applyBorder="1" applyAlignment="1">
      <alignment horizontal="left" wrapText="1"/>
    </xf>
    <xf numFmtId="164" fontId="4" fillId="3" borderId="14" xfId="0" applyFont="1" applyFill="1" applyBorder="1" applyAlignment="1">
      <alignment vertical="center" wrapText="1"/>
    </xf>
    <xf numFmtId="164" fontId="2" fillId="3" borderId="14" xfId="0" applyFont="1" applyFill="1" applyBorder="1" applyAlignment="1">
      <alignment horizontal="center" vertical="center" wrapText="1"/>
    </xf>
    <xf numFmtId="164" fontId="2" fillId="3" borderId="22" xfId="0" applyFont="1" applyFill="1" applyBorder="1" applyAlignment="1">
      <alignment horizontal="left" wrapText="1"/>
    </xf>
    <xf numFmtId="164" fontId="6" fillId="6" borderId="11" xfId="0" applyFont="1" applyFill="1" applyBorder="1" applyAlignment="1">
      <alignment wrapText="1"/>
    </xf>
    <xf numFmtId="164" fontId="2" fillId="4" borderId="14" xfId="0" applyFont="1" applyFill="1" applyBorder="1" applyAlignment="1">
      <alignment horizontal="center" vertical="center" wrapText="1"/>
    </xf>
    <xf numFmtId="164" fontId="2" fillId="4" borderId="22" xfId="0" applyFont="1" applyFill="1" applyBorder="1" applyAlignment="1">
      <alignment horizontal="left" wrapText="1"/>
    </xf>
    <xf numFmtId="166" fontId="2" fillId="4" borderId="10" xfId="0" applyNumberFormat="1" applyFont="1" applyFill="1" applyBorder="1" applyAlignment="1">
      <alignment horizontal="left" wrapText="1"/>
    </xf>
    <xf numFmtId="164" fontId="2" fillId="4" borderId="11" xfId="0" applyFont="1" applyFill="1" applyBorder="1" applyAlignment="1">
      <alignment vertical="center" wrapText="1"/>
    </xf>
    <xf numFmtId="164" fontId="6" fillId="4" borderId="11" xfId="0" applyFont="1" applyFill="1" applyBorder="1" applyAlignment="1">
      <alignment wrapText="1"/>
    </xf>
    <xf numFmtId="164" fontId="4" fillId="4" borderId="10" xfId="0" applyFont="1" applyFill="1" applyBorder="1" applyAlignment="1">
      <alignment horizontal="left" wrapText="1"/>
    </xf>
    <xf numFmtId="164" fontId="4" fillId="4" borderId="11" xfId="0" applyFont="1" applyFill="1" applyBorder="1" applyAlignment="1">
      <alignment wrapText="1"/>
    </xf>
    <xf numFmtId="164" fontId="4" fillId="4" borderId="11" xfId="0" applyFont="1" applyFill="1" applyBorder="1" applyAlignment="1">
      <alignment horizontal="center" vertical="center" wrapText="1"/>
    </xf>
    <xf numFmtId="164" fontId="2" fillId="4" borderId="11" xfId="0" applyFont="1" applyFill="1" applyBorder="1" applyAlignment="1">
      <alignment wrapText="1"/>
    </xf>
    <xf numFmtId="164" fontId="4" fillId="4" borderId="11" xfId="0" applyFont="1" applyFill="1" applyBorder="1" applyAlignment="1">
      <alignment vertical="center" wrapText="1"/>
    </xf>
    <xf numFmtId="167" fontId="2" fillId="4" borderId="11" xfId="0" applyNumberFormat="1" applyFont="1" applyFill="1" applyBorder="1" applyAlignment="1">
      <alignment vertical="center" wrapText="1"/>
    </xf>
    <xf numFmtId="164" fontId="4" fillId="4" borderId="11" xfId="0" applyFont="1" applyFill="1" applyBorder="1" applyAlignment="1">
      <alignment horizontal="left" wrapText="1"/>
    </xf>
    <xf numFmtId="164" fontId="4" fillId="4" borderId="11" xfId="0" applyFont="1" applyFill="1" applyBorder="1" applyAlignment="1">
      <alignment horizontal="center" wrapText="1"/>
    </xf>
    <xf numFmtId="164" fontId="2" fillId="4" borderId="10" xfId="0" applyFont="1" applyFill="1" applyBorder="1" applyAlignment="1">
      <alignment horizontal="left" wrapText="1"/>
    </xf>
    <xf numFmtId="164" fontId="2" fillId="4" borderId="11" xfId="0" applyFont="1" applyFill="1" applyBorder="1" applyAlignment="1">
      <alignment horizontal="left" wrapText="1"/>
    </xf>
    <xf numFmtId="164" fontId="7" fillId="0" borderId="0" xfId="0" applyFont="1" applyFill="1" applyBorder="1" applyAlignment="1">
      <alignment wrapText="1"/>
    </xf>
    <xf numFmtId="164" fontId="6" fillId="0" borderId="0" xfId="0" applyFont="1" applyFill="1" applyBorder="1" applyAlignment="1">
      <alignment wrapText="1"/>
    </xf>
    <xf numFmtId="164" fontId="8" fillId="0" borderId="0" xfId="0" applyFont="1" applyFill="1" applyBorder="1" applyAlignment="1">
      <alignment wrapText="1"/>
    </xf>
    <xf numFmtId="164" fontId="2" fillId="4" borderId="0" xfId="0" applyFont="1" applyFill="1" applyBorder="1" applyAlignment="1">
      <alignment/>
    </xf>
    <xf numFmtId="164" fontId="9" fillId="4" borderId="0" xfId="0" applyFont="1" applyFill="1" applyBorder="1" applyAlignment="1">
      <alignment horizontal="left"/>
    </xf>
    <xf numFmtId="164" fontId="2" fillId="4" borderId="0" xfId="0" applyFont="1" applyFill="1" applyBorder="1" applyAlignment="1">
      <alignment horizontal="center"/>
    </xf>
    <xf numFmtId="164" fontId="4" fillId="4" borderId="0" xfId="0" applyFont="1" applyFill="1" applyBorder="1" applyAlignment="1">
      <alignment/>
    </xf>
    <xf numFmtId="164" fontId="10" fillId="4" borderId="0" xfId="0" applyFont="1" applyFill="1" applyBorder="1" applyAlignment="1">
      <alignment horizontal="center"/>
    </xf>
    <xf numFmtId="164" fontId="10" fillId="4" borderId="0" xfId="0" applyFont="1" applyFill="1" applyBorder="1" applyAlignment="1">
      <alignment/>
    </xf>
    <xf numFmtId="164" fontId="11" fillId="4" borderId="0" xfId="0" applyFont="1" applyFill="1" applyBorder="1" applyAlignment="1">
      <alignment wrapText="1"/>
    </xf>
    <xf numFmtId="164" fontId="9" fillId="4" borderId="0" xfId="0" applyFont="1" applyFill="1" applyBorder="1" applyAlignment="1">
      <alignment/>
    </xf>
    <xf numFmtId="164" fontId="12" fillId="4" borderId="0" xfId="0" applyFont="1" applyFill="1" applyBorder="1" applyAlignment="1">
      <alignment/>
    </xf>
    <xf numFmtId="164" fontId="12" fillId="4" borderId="0" xfId="0" applyFont="1" applyFill="1" applyBorder="1" applyAlignment="1">
      <alignment wrapText="1"/>
    </xf>
    <xf numFmtId="164" fontId="2" fillId="4" borderId="0" xfId="0" applyFont="1" applyFill="1" applyBorder="1" applyAlignment="1">
      <alignment/>
    </xf>
    <xf numFmtId="164" fontId="13" fillId="4" borderId="0" xfId="0" applyFont="1" applyFill="1" applyBorder="1" applyAlignment="1">
      <alignment horizontal="left"/>
    </xf>
    <xf numFmtId="164" fontId="14" fillId="4" borderId="0" xfId="0" applyFont="1" applyFill="1" applyBorder="1" applyAlignment="1">
      <alignment horizontal="left"/>
    </xf>
    <xf numFmtId="164" fontId="15" fillId="4" borderId="0" xfId="0" applyFont="1" applyFill="1" applyBorder="1" applyAlignment="1">
      <alignment horizontal="center"/>
    </xf>
    <xf numFmtId="165" fontId="16" fillId="2" borderId="7" xfId="0" applyNumberFormat="1" applyFont="1" applyFill="1" applyBorder="1" applyAlignment="1">
      <alignment horizontal="center"/>
    </xf>
    <xf numFmtId="165" fontId="16" fillId="2" borderId="8" xfId="0" applyNumberFormat="1" applyFont="1" applyFill="1" applyBorder="1" applyAlignment="1">
      <alignment horizontal="center"/>
    </xf>
    <xf numFmtId="164" fontId="16" fillId="2" borderId="8" xfId="20" applyNumberFormat="1" applyFont="1" applyFill="1" applyBorder="1" applyAlignment="1">
      <alignment horizontal="center" vertical="center" wrapText="1"/>
      <protection/>
    </xf>
    <xf numFmtId="164" fontId="16" fillId="2" borderId="8" xfId="0" applyFont="1" applyFill="1" applyBorder="1" applyAlignment="1">
      <alignment horizontal="center"/>
    </xf>
    <xf numFmtId="164" fontId="16" fillId="2" borderId="8" xfId="0" applyFont="1" applyFill="1" applyBorder="1" applyAlignment="1">
      <alignment horizontal="center" wrapText="1"/>
    </xf>
    <xf numFmtId="164" fontId="16" fillId="2" borderId="8" xfId="0" applyFont="1" applyFill="1" applyBorder="1" applyAlignment="1">
      <alignment horizontal="center" vertical="center" wrapText="1"/>
    </xf>
    <xf numFmtId="165" fontId="16" fillId="3" borderId="23" xfId="0" applyNumberFormat="1" applyFont="1" applyFill="1" applyBorder="1" applyAlignment="1">
      <alignment horizontal="center"/>
    </xf>
    <xf numFmtId="164" fontId="16" fillId="3" borderId="11" xfId="0" applyFont="1" applyFill="1" applyBorder="1" applyAlignment="1">
      <alignment horizontal="left"/>
    </xf>
    <xf numFmtId="164" fontId="16" fillId="3" borderId="11" xfId="0" applyFont="1" applyFill="1" applyBorder="1" applyAlignment="1">
      <alignment horizontal="center"/>
    </xf>
    <xf numFmtId="164" fontId="16" fillId="3" borderId="11" xfId="0" applyFont="1" applyFill="1" applyBorder="1" applyAlignment="1">
      <alignment wrapText="1"/>
    </xf>
    <xf numFmtId="164" fontId="16" fillId="3" borderId="14" xfId="0" applyFont="1" applyFill="1" applyBorder="1" applyAlignment="1">
      <alignment horizontal="center" wrapText="1"/>
    </xf>
    <xf numFmtId="164" fontId="16" fillId="3" borderId="14" xfId="0" applyFont="1" applyFill="1" applyBorder="1" applyAlignment="1">
      <alignment horizontal="center" vertical="center" wrapText="1"/>
    </xf>
    <xf numFmtId="164" fontId="16" fillId="2" borderId="14" xfId="0" applyFont="1" applyFill="1" applyBorder="1" applyAlignment="1">
      <alignment horizontal="center"/>
    </xf>
    <xf numFmtId="164" fontId="16" fillId="4" borderId="10" xfId="0" applyFont="1" applyFill="1" applyBorder="1" applyAlignment="1">
      <alignment horizontal="center"/>
    </xf>
    <xf numFmtId="165" fontId="16" fillId="4" borderId="11" xfId="0" applyNumberFormat="1" applyFont="1" applyFill="1" applyBorder="1" applyAlignment="1">
      <alignment horizontal="left"/>
    </xf>
    <xf numFmtId="164" fontId="16" fillId="4" borderId="11" xfId="0" applyFont="1" applyFill="1" applyBorder="1" applyAlignment="1">
      <alignment horizontal="center"/>
    </xf>
    <xf numFmtId="164" fontId="16" fillId="4" borderId="11" xfId="0" applyFont="1" applyFill="1" applyBorder="1" applyAlignment="1">
      <alignment wrapText="1"/>
    </xf>
    <xf numFmtId="164" fontId="4" fillId="4" borderId="11" xfId="0" applyFont="1" applyFill="1" applyBorder="1" applyAlignment="1">
      <alignment horizontal="center"/>
    </xf>
    <xf numFmtId="164" fontId="4" fillId="4" borderId="11" xfId="0" applyFont="1" applyFill="1" applyBorder="1" applyAlignment="1">
      <alignment/>
    </xf>
    <xf numFmtId="164" fontId="6" fillId="4" borderId="11" xfId="0" applyFont="1" applyFill="1" applyBorder="1" applyAlignment="1">
      <alignment horizontal="center"/>
    </xf>
    <xf numFmtId="164" fontId="2" fillId="4" borderId="11" xfId="0" applyFont="1" applyFill="1" applyBorder="1" applyAlignment="1">
      <alignment horizontal="center"/>
    </xf>
    <xf numFmtId="164" fontId="6" fillId="3" borderId="10" xfId="0" applyFont="1" applyFill="1" applyBorder="1" applyAlignment="1">
      <alignment horizontal="center"/>
    </xf>
    <xf numFmtId="164" fontId="6" fillId="3" borderId="11" xfId="0" applyFont="1" applyFill="1" applyBorder="1" applyAlignment="1">
      <alignment wrapText="1"/>
    </xf>
    <xf numFmtId="164" fontId="2" fillId="3" borderId="11" xfId="0" applyFont="1" applyFill="1" applyBorder="1" applyAlignment="1">
      <alignment horizontal="center"/>
    </xf>
    <xf numFmtId="164" fontId="2" fillId="3" borderId="11" xfId="0" applyFont="1" applyFill="1" applyBorder="1" applyAlignment="1">
      <alignment wrapText="1"/>
    </xf>
    <xf numFmtId="164" fontId="6" fillId="5" borderId="10" xfId="0" applyFont="1" applyFill="1" applyBorder="1" applyAlignment="1">
      <alignment horizontal="center"/>
    </xf>
    <xf numFmtId="164" fontId="16" fillId="5" borderId="11" xfId="0" applyFont="1" applyFill="1" applyBorder="1" applyAlignment="1">
      <alignment horizontal="left"/>
    </xf>
    <xf numFmtId="164" fontId="6" fillId="5" borderId="11" xfId="0" applyFont="1" applyFill="1" applyBorder="1" applyAlignment="1">
      <alignment horizontal="center"/>
    </xf>
    <xf numFmtId="164" fontId="16" fillId="5" borderId="11" xfId="0" applyFont="1" applyFill="1" applyBorder="1" applyAlignment="1">
      <alignment wrapText="1"/>
    </xf>
    <xf numFmtId="164" fontId="6" fillId="5" borderId="11" xfId="0" applyFont="1" applyFill="1" applyBorder="1" applyAlignment="1">
      <alignment wrapText="1"/>
    </xf>
    <xf numFmtId="164" fontId="2" fillId="5" borderId="11" xfId="0" applyFont="1" applyFill="1" applyBorder="1" applyAlignment="1">
      <alignment horizontal="center"/>
    </xf>
    <xf numFmtId="164" fontId="2" fillId="5" borderId="11" xfId="0" applyFont="1" applyFill="1" applyBorder="1" applyAlignment="1">
      <alignment wrapText="1"/>
    </xf>
    <xf numFmtId="164" fontId="16" fillId="4" borderId="11" xfId="0" applyFont="1" applyFill="1" applyBorder="1" applyAlignment="1">
      <alignment horizontal="left"/>
    </xf>
    <xf numFmtId="164" fontId="2" fillId="4" borderId="19" xfId="0" applyFont="1" applyFill="1" applyBorder="1" applyAlignment="1">
      <alignment/>
    </xf>
    <xf numFmtId="164" fontId="16" fillId="4" borderId="24" xfId="0" applyFont="1" applyFill="1" applyBorder="1" applyAlignment="1">
      <alignment horizontal="center"/>
    </xf>
    <xf numFmtId="164" fontId="16" fillId="4" borderId="15" xfId="0" applyFont="1" applyFill="1" applyBorder="1" applyAlignment="1">
      <alignment horizontal="left"/>
    </xf>
    <xf numFmtId="164" fontId="1" fillId="0" borderId="15" xfId="0" applyFont="1" applyFill="1" applyBorder="1" applyAlignment="1">
      <alignment horizontal="center"/>
    </xf>
    <xf numFmtId="164" fontId="1" fillId="0" borderId="15" xfId="0" applyFont="1" applyFill="1" applyBorder="1" applyAlignment="1">
      <alignment wrapText="1"/>
    </xf>
    <xf numFmtId="164" fontId="2" fillId="4" borderId="12" xfId="0" applyFont="1" applyFill="1" applyBorder="1" applyAlignment="1">
      <alignment/>
    </xf>
    <xf numFmtId="164" fontId="16" fillId="4" borderId="16" xfId="0" applyFont="1" applyFill="1" applyBorder="1" applyAlignment="1">
      <alignment horizontal="center"/>
    </xf>
    <xf numFmtId="164" fontId="6" fillId="4" borderId="16" xfId="0" applyFont="1" applyFill="1" applyBorder="1" applyAlignment="1">
      <alignment wrapText="1"/>
    </xf>
    <xf numFmtId="164" fontId="2" fillId="4" borderId="11" xfId="0" applyFont="1" applyFill="1" applyBorder="1" applyAlignment="1">
      <alignment/>
    </xf>
    <xf numFmtId="164" fontId="16" fillId="4" borderId="23" xfId="0" applyFont="1" applyFill="1" applyBorder="1" applyAlignment="1">
      <alignment horizontal="center"/>
    </xf>
    <xf numFmtId="164" fontId="16" fillId="4" borderId="14" xfId="0" applyFont="1" applyFill="1" applyBorder="1" applyAlignment="1">
      <alignment horizontal="left"/>
    </xf>
    <xf numFmtId="164" fontId="16" fillId="4" borderId="14" xfId="0" applyFont="1" applyFill="1" applyBorder="1" applyAlignment="1">
      <alignment wrapText="1"/>
    </xf>
    <xf numFmtId="164" fontId="6" fillId="4" borderId="14" xfId="0" applyFont="1" applyFill="1" applyBorder="1" applyAlignment="1">
      <alignment wrapText="1"/>
    </xf>
    <xf numFmtId="164" fontId="4" fillId="4" borderId="14" xfId="0" applyFont="1" applyFill="1" applyBorder="1" applyAlignment="1">
      <alignment horizontal="center"/>
    </xf>
    <xf numFmtId="164" fontId="4" fillId="4" borderId="14" xfId="0" applyFont="1" applyFill="1" applyBorder="1" applyAlignment="1">
      <alignment/>
    </xf>
    <xf numFmtId="164" fontId="16" fillId="3" borderId="10" xfId="0" applyFont="1" applyFill="1" applyBorder="1" applyAlignment="1">
      <alignment horizontal="center"/>
    </xf>
    <xf numFmtId="164" fontId="4" fillId="3" borderId="11" xfId="0" applyFont="1" applyFill="1" applyBorder="1" applyAlignment="1">
      <alignment horizontal="center"/>
    </xf>
    <xf numFmtId="164" fontId="4" fillId="3" borderId="11" xfId="0" applyFont="1" applyFill="1" applyBorder="1" applyAlignment="1">
      <alignment/>
    </xf>
    <xf numFmtId="164" fontId="16" fillId="5" borderId="10" xfId="0" applyFont="1" applyFill="1" applyBorder="1" applyAlignment="1">
      <alignment horizontal="center"/>
    </xf>
    <xf numFmtId="164" fontId="16" fillId="5" borderId="11" xfId="0" applyFont="1" applyFill="1" applyBorder="1" applyAlignment="1">
      <alignment horizontal="center"/>
    </xf>
    <xf numFmtId="164" fontId="1" fillId="0" borderId="25" xfId="0" applyFont="1" applyFill="1" applyBorder="1" applyAlignment="1">
      <alignment/>
    </xf>
    <xf numFmtId="166" fontId="17" fillId="0" borderId="11" xfId="0" applyNumberFormat="1" applyFont="1" applyFill="1" applyBorder="1" applyAlignment="1">
      <alignment horizontal="left"/>
    </xf>
    <xf numFmtId="164" fontId="1" fillId="0" borderId="11" xfId="0" applyFont="1" applyFill="1" applyBorder="1" applyAlignment="1">
      <alignment horizontal="center"/>
    </xf>
    <xf numFmtId="164" fontId="5" fillId="4" borderId="11" xfId="0" applyFont="1" applyFill="1" applyBorder="1" applyAlignment="1">
      <alignment wrapText="1"/>
    </xf>
    <xf numFmtId="164" fontId="1" fillId="0" borderId="12" xfId="0" applyFont="1" applyFill="1" applyBorder="1" applyAlignment="1">
      <alignment horizontal="left"/>
    </xf>
    <xf numFmtId="164" fontId="1" fillId="0" borderId="0" xfId="0" applyFont="1" applyFill="1" applyBorder="1" applyAlignment="1">
      <alignment/>
    </xf>
    <xf numFmtId="164" fontId="6" fillId="4" borderId="0" xfId="0" applyFont="1" applyFill="1" applyBorder="1" applyAlignment="1">
      <alignment/>
    </xf>
    <xf numFmtId="168" fontId="6" fillId="4" borderId="11" xfId="0" applyNumberFormat="1" applyFont="1" applyFill="1" applyBorder="1" applyAlignment="1">
      <alignment wrapText="1"/>
    </xf>
    <xf numFmtId="164" fontId="6" fillId="4" borderId="11" xfId="0" applyFont="1" applyFill="1" applyBorder="1" applyAlignment="1">
      <alignment/>
    </xf>
    <xf numFmtId="164" fontId="18" fillId="4" borderId="11" xfId="0" applyFont="1" applyFill="1" applyBorder="1" applyAlignment="1">
      <alignment wrapText="1"/>
    </xf>
    <xf numFmtId="164" fontId="4" fillId="0" borderId="11" xfId="0" applyFont="1" applyFill="1" applyBorder="1" applyAlignment="1">
      <alignment wrapText="1"/>
    </xf>
    <xf numFmtId="164" fontId="3" fillId="0" borderId="11" xfId="0" applyFont="1" applyFill="1" applyBorder="1" applyAlignment="1">
      <alignment vertical="center" wrapText="1"/>
    </xf>
    <xf numFmtId="164" fontId="4" fillId="4" borderId="14" xfId="0" applyFont="1" applyFill="1" applyBorder="1" applyAlignment="1">
      <alignment vertical="center" wrapText="1"/>
    </xf>
    <xf numFmtId="164" fontId="5" fillId="4" borderId="0" xfId="0" applyFont="1" applyFill="1" applyBorder="1" applyAlignment="1">
      <alignment/>
    </xf>
    <xf numFmtId="164" fontId="6" fillId="4" borderId="10" xfId="0" applyFont="1" applyFill="1" applyBorder="1" applyAlignment="1">
      <alignment horizontal="center"/>
    </xf>
    <xf numFmtId="164" fontId="5" fillId="4" borderId="11" xfId="0" applyFont="1" applyFill="1" applyBorder="1" applyAlignment="1">
      <alignment horizontal="center"/>
    </xf>
    <xf numFmtId="164" fontId="5" fillId="4" borderId="11" xfId="0" applyFont="1" applyFill="1" applyBorder="1" applyAlignment="1">
      <alignment/>
    </xf>
    <xf numFmtId="164" fontId="6" fillId="4" borderId="11" xfId="0" applyFont="1" applyFill="1" applyBorder="1" applyAlignment="1">
      <alignment horizontal="left"/>
    </xf>
    <xf numFmtId="164" fontId="6" fillId="4" borderId="11" xfId="0" applyFont="1" applyFill="1" applyBorder="1" applyAlignment="1">
      <alignment wrapText="1"/>
    </xf>
    <xf numFmtId="164" fontId="6" fillId="4" borderId="11" xfId="0" applyFont="1" applyFill="1" applyBorder="1" applyAlignment="1">
      <alignment vertical="center" wrapText="1"/>
    </xf>
    <xf numFmtId="164" fontId="2" fillId="4" borderId="0" xfId="0" applyFont="1" applyFill="1" applyAlignment="1">
      <alignment/>
    </xf>
    <xf numFmtId="164" fontId="10" fillId="0" borderId="0" xfId="0" applyFont="1" applyBorder="1" applyAlignment="1">
      <alignment horizontal="center"/>
    </xf>
    <xf numFmtId="164" fontId="9" fillId="0" borderId="0" xfId="0" applyFont="1" applyBorder="1" applyAlignment="1">
      <alignment horizontal="left"/>
    </xf>
    <xf numFmtId="164" fontId="4" fillId="4" borderId="0" xfId="0" applyFont="1" applyFill="1" applyAlignment="1">
      <alignment/>
    </xf>
    <xf numFmtId="164" fontId="16" fillId="2" borderId="7" xfId="0" applyFont="1" applyFill="1" applyBorder="1" applyAlignment="1">
      <alignment horizontal="center" vertical="center"/>
    </xf>
    <xf numFmtId="164" fontId="16" fillId="2" borderId="9" xfId="0" applyFont="1" applyFill="1" applyBorder="1" applyAlignment="1">
      <alignment horizontal="center" vertical="center"/>
    </xf>
    <xf numFmtId="164" fontId="2" fillId="0" borderId="10" xfId="0" applyFont="1" applyBorder="1" applyAlignment="1">
      <alignment horizontal="left"/>
    </xf>
    <xf numFmtId="164" fontId="4" fillId="0" borderId="12" xfId="0" applyFont="1" applyBorder="1" applyAlignment="1">
      <alignment horizontal="center"/>
    </xf>
    <xf numFmtId="164" fontId="2" fillId="0" borderId="26" xfId="0" applyFont="1" applyBorder="1" applyAlignment="1">
      <alignment/>
    </xf>
    <xf numFmtId="164" fontId="2" fillId="0" borderId="27" xfId="0" applyFont="1" applyBorder="1" applyAlignment="1">
      <alignment/>
    </xf>
    <xf numFmtId="164" fontId="2" fillId="2" borderId="1" xfId="0" applyFont="1" applyFill="1" applyBorder="1" applyAlignment="1">
      <alignment horizontal="center" vertical="center"/>
    </xf>
    <xf numFmtId="164" fontId="2" fillId="4" borderId="10" xfId="0" applyFont="1" applyFill="1" applyBorder="1" applyAlignment="1">
      <alignment/>
    </xf>
    <xf numFmtId="164" fontId="4" fillId="4" borderId="28" xfId="0" applyFont="1" applyFill="1" applyBorder="1" applyAlignment="1">
      <alignment horizontal="center"/>
    </xf>
    <xf numFmtId="164" fontId="4" fillId="4" borderId="29" xfId="0" applyFont="1" applyFill="1" applyBorder="1" applyAlignment="1">
      <alignment/>
    </xf>
    <xf numFmtId="169" fontId="2" fillId="4" borderId="0" xfId="0" applyNumberFormat="1" applyFont="1" applyFill="1" applyBorder="1" applyAlignment="1">
      <alignment/>
    </xf>
    <xf numFmtId="164" fontId="2" fillId="4" borderId="26" xfId="0" applyFont="1" applyFill="1" applyBorder="1" applyAlignment="1">
      <alignment/>
    </xf>
    <xf numFmtId="164" fontId="4" fillId="4" borderId="30" xfId="0" applyFont="1" applyFill="1" applyBorder="1" applyAlignment="1">
      <alignment horizontal="center"/>
    </xf>
    <xf numFmtId="164" fontId="2" fillId="4" borderId="29" xfId="0" applyFont="1" applyFill="1" applyBorder="1" applyAlignment="1">
      <alignment/>
    </xf>
    <xf numFmtId="164" fontId="19" fillId="0" borderId="0" xfId="0" applyFont="1" applyAlignment="1">
      <alignment vertical="center"/>
    </xf>
    <xf numFmtId="164" fontId="1" fillId="4" borderId="0" xfId="0" applyFont="1" applyFill="1" applyBorder="1" applyAlignment="1">
      <alignment vertical="center" wrapText="1"/>
    </xf>
    <xf numFmtId="164" fontId="1" fillId="4" borderId="0" xfId="0" applyFont="1" applyFill="1" applyBorder="1" applyAlignment="1">
      <alignment wrapText="1"/>
    </xf>
    <xf numFmtId="164" fontId="3" fillId="4" borderId="31" xfId="0" applyFont="1" applyFill="1" applyBorder="1" applyAlignment="1">
      <alignment horizontal="center" wrapText="1"/>
    </xf>
    <xf numFmtId="164" fontId="13" fillId="2" borderId="7" xfId="0" applyFont="1" applyFill="1" applyBorder="1" applyAlignment="1">
      <alignment horizontal="center" vertical="center" wrapText="1"/>
    </xf>
    <xf numFmtId="164" fontId="13" fillId="2" borderId="11" xfId="0" applyFont="1" applyFill="1" applyBorder="1" applyAlignment="1">
      <alignment horizontal="center" vertical="center" wrapText="1"/>
    </xf>
    <xf numFmtId="164" fontId="13" fillId="2" borderId="9" xfId="0" applyFont="1" applyFill="1" applyBorder="1" applyAlignment="1">
      <alignment horizontal="center" vertical="center" wrapText="1"/>
    </xf>
    <xf numFmtId="164" fontId="13" fillId="0" borderId="10" xfId="0" applyFont="1" applyFill="1" applyBorder="1" applyAlignment="1">
      <alignment horizontal="left"/>
    </xf>
    <xf numFmtId="164" fontId="20" fillId="0" borderId="11" xfId="0" applyFont="1" applyFill="1" applyBorder="1" applyAlignment="1">
      <alignment vertical="center"/>
    </xf>
    <xf numFmtId="170" fontId="20" fillId="0" borderId="11" xfId="0" applyNumberFormat="1" applyFont="1" applyBorder="1" applyAlignment="1">
      <alignment vertical="center" wrapText="1"/>
    </xf>
    <xf numFmtId="164" fontId="21" fillId="0" borderId="11" xfId="0" applyFont="1" applyBorder="1" applyAlignment="1">
      <alignment wrapText="1"/>
    </xf>
    <xf numFmtId="164" fontId="20" fillId="0" borderId="11" xfId="0" applyFont="1" applyBorder="1" applyAlignment="1">
      <alignment vertical="center" wrapText="1"/>
    </xf>
    <xf numFmtId="171" fontId="20" fillId="0" borderId="12" xfId="0" applyNumberFormat="1" applyFont="1" applyBorder="1" applyAlignment="1">
      <alignment vertical="center" wrapText="1"/>
    </xf>
    <xf numFmtId="164" fontId="1" fillId="0" borderId="10" xfId="0" applyFont="1" applyFill="1" applyBorder="1" applyAlignment="1">
      <alignment horizontal="left" vertical="center"/>
    </xf>
    <xf numFmtId="164" fontId="1" fillId="0" borderId="11" xfId="0" applyFont="1" applyFill="1" applyBorder="1" applyAlignment="1">
      <alignment vertical="center"/>
    </xf>
    <xf numFmtId="164" fontId="1" fillId="0" borderId="11" xfId="0" applyFont="1" applyBorder="1" applyAlignment="1">
      <alignment vertical="center" wrapText="1"/>
    </xf>
    <xf numFmtId="164" fontId="1" fillId="0" borderId="12" xfId="0" applyFont="1" applyBorder="1" applyAlignment="1">
      <alignment vertical="center" wrapText="1"/>
    </xf>
    <xf numFmtId="165" fontId="1" fillId="4" borderId="23" xfId="0" applyNumberFormat="1" applyFont="1" applyFill="1" applyBorder="1" applyAlignment="1">
      <alignment horizontal="left" wrapText="1"/>
    </xf>
    <xf numFmtId="166" fontId="1" fillId="0" borderId="10" xfId="0" applyNumberFormat="1" applyFont="1" applyFill="1" applyBorder="1" applyAlignment="1">
      <alignment horizontal="left" wrapText="1"/>
    </xf>
    <xf numFmtId="164" fontId="20" fillId="0" borderId="11" xfId="0" applyFont="1" applyFill="1" applyBorder="1" applyAlignment="1">
      <alignment wrapText="1"/>
    </xf>
    <xf numFmtId="164" fontId="1" fillId="0" borderId="11" xfId="0" applyFont="1" applyFill="1" applyBorder="1" applyAlignment="1">
      <alignment vertical="center" wrapText="1"/>
    </xf>
    <xf numFmtId="164" fontId="1" fillId="0" borderId="11" xfId="0" applyFont="1" applyBorder="1" applyAlignment="1">
      <alignment wrapText="1"/>
    </xf>
    <xf numFmtId="164" fontId="1" fillId="0" borderId="10" xfId="0" applyFont="1" applyFill="1" applyBorder="1" applyAlignment="1">
      <alignment horizontal="left" vertical="center" wrapText="1"/>
    </xf>
    <xf numFmtId="166" fontId="1" fillId="0" borderId="10" xfId="0" applyNumberFormat="1" applyFont="1" applyFill="1" applyBorder="1" applyAlignment="1">
      <alignment horizontal="left"/>
    </xf>
    <xf numFmtId="167" fontId="1" fillId="0" borderId="11" xfId="0" applyNumberFormat="1" applyFont="1" applyFill="1" applyBorder="1" applyAlignment="1">
      <alignment vertical="center"/>
    </xf>
    <xf numFmtId="164" fontId="1" fillId="0" borderId="10" xfId="0" applyFont="1" applyFill="1" applyBorder="1" applyAlignment="1">
      <alignment horizontal="left" wrapText="1"/>
    </xf>
    <xf numFmtId="164" fontId="1" fillId="4" borderId="11" xfId="0" applyFont="1" applyFill="1" applyBorder="1" applyAlignment="1">
      <alignment horizontal="left" wrapText="1"/>
    </xf>
    <xf numFmtId="164" fontId="1" fillId="4" borderId="10" xfId="0" applyFont="1" applyFill="1" applyBorder="1" applyAlignment="1">
      <alignment horizontal="left" wrapText="1"/>
    </xf>
    <xf numFmtId="164" fontId="1" fillId="0" borderId="11" xfId="0" applyFont="1" applyFill="1" applyBorder="1" applyAlignment="1">
      <alignment horizontal="left" wrapText="1"/>
    </xf>
    <xf numFmtId="164" fontId="1" fillId="0" borderId="11" xfId="0" applyFont="1" applyFill="1" applyBorder="1" applyAlignment="1">
      <alignment horizontal="left" vertical="center"/>
    </xf>
    <xf numFmtId="164" fontId="1" fillId="0" borderId="11" xfId="0" applyFont="1" applyFill="1" applyBorder="1" applyAlignment="1">
      <alignment horizontal="left" vertical="center" wrapText="1"/>
    </xf>
    <xf numFmtId="164" fontId="1" fillId="0" borderId="26" xfId="0" applyFont="1" applyFill="1" applyBorder="1" applyAlignment="1">
      <alignment horizontal="left" vertical="center"/>
    </xf>
    <xf numFmtId="164" fontId="1" fillId="0" borderId="32" xfId="0" applyFont="1" applyFill="1" applyBorder="1" applyAlignment="1">
      <alignment horizontal="left" vertical="center"/>
    </xf>
    <xf numFmtId="164" fontId="1" fillId="0" borderId="32" xfId="0" applyFont="1" applyBorder="1" applyAlignment="1">
      <alignment vertical="center" wrapText="1"/>
    </xf>
    <xf numFmtId="164" fontId="1" fillId="0" borderId="27" xfId="0" applyFont="1" applyBorder="1" applyAlignment="1">
      <alignment vertical="center" wrapText="1"/>
    </xf>
  </cellXfs>
  <cellStyles count="7">
    <cellStyle name="Normal" xfId="0"/>
    <cellStyle name="Comma" xfId="15"/>
    <cellStyle name="Comma [0]" xfId="16"/>
    <cellStyle name="Currency" xfId="17"/>
    <cellStyle name="Currency [0]" xfId="18"/>
    <cellStyle name="Percent" xfId="19"/>
    <cellStyle name="常规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133350</xdr:rowOff>
    </xdr:from>
    <xdr:to>
      <xdr:col>2</xdr:col>
      <xdr:colOff>1447800</xdr:colOff>
      <xdr:row>5</xdr:row>
      <xdr:rowOff>47625</xdr:rowOff>
    </xdr:to>
    <xdr:pic>
      <xdr:nvPicPr>
        <xdr:cNvPr id="1" name="Graphics 1"/>
        <xdr:cNvPicPr preferRelativeResize="1">
          <a:picLocks noChangeAspect="1"/>
        </xdr:cNvPicPr>
      </xdr:nvPicPr>
      <xdr:blipFill>
        <a:blip r:embed="rId1"/>
        <a:stretch>
          <a:fillRect/>
        </a:stretch>
      </xdr:blipFill>
      <xdr:spPr>
        <a:xfrm>
          <a:off x="142875" y="104775"/>
          <a:ext cx="225742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161925</xdr:rowOff>
    </xdr:from>
    <xdr:to>
      <xdr:col>3</xdr:col>
      <xdr:colOff>485775</xdr:colOff>
      <xdr:row>3</xdr:row>
      <xdr:rowOff>123825</xdr:rowOff>
    </xdr:to>
    <xdr:pic>
      <xdr:nvPicPr>
        <xdr:cNvPr id="1" name="Graphics 1"/>
        <xdr:cNvPicPr preferRelativeResize="1">
          <a:picLocks noChangeAspect="1"/>
        </xdr:cNvPicPr>
      </xdr:nvPicPr>
      <xdr:blipFill>
        <a:blip r:embed="rId1"/>
        <a:stretch>
          <a:fillRect/>
        </a:stretch>
      </xdr:blipFill>
      <xdr:spPr>
        <a:xfrm>
          <a:off x="104775" y="161925"/>
          <a:ext cx="2200275" cy="5429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2</xdr:col>
      <xdr:colOff>609600</xdr:colOff>
      <xdr:row>3</xdr:row>
      <xdr:rowOff>85725</xdr:rowOff>
    </xdr:to>
    <xdr:pic>
      <xdr:nvPicPr>
        <xdr:cNvPr id="1" name="Graphics 1"/>
        <xdr:cNvPicPr preferRelativeResize="1">
          <a:picLocks noChangeAspect="1"/>
        </xdr:cNvPicPr>
      </xdr:nvPicPr>
      <xdr:blipFill>
        <a:blip r:embed="rId1"/>
        <a:stretch>
          <a:fillRect/>
        </a:stretch>
      </xdr:blipFill>
      <xdr:spPr>
        <a:xfrm>
          <a:off x="219075" y="123825"/>
          <a:ext cx="190500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7:IV329"/>
  <sheetViews>
    <sheetView showGridLines="0" tabSelected="1" workbookViewId="0" topLeftCell="A1">
      <selection activeCell="B54" sqref="B54"/>
    </sheetView>
  </sheetViews>
  <sheetFormatPr defaultColWidth="9.00390625" defaultRowHeight="15.75"/>
  <cols>
    <col min="1" max="1" width="1.75390625" style="1" customWidth="1"/>
    <col min="2" max="2" width="10.75390625" style="2" customWidth="1"/>
    <col min="3" max="3" width="79.25390625" style="1" customWidth="1"/>
    <col min="4" max="4" width="12.375" style="3" customWidth="1"/>
    <col min="5" max="5" width="47.875" style="2" customWidth="1"/>
    <col min="6" max="254" width="8.875" style="1" customWidth="1"/>
    <col min="255" max="16384" width="8.875" style="4" customWidth="1"/>
  </cols>
  <sheetData>
    <row r="6" ht="10.5" customHeight="1"/>
    <row r="7" spans="2:5" ht="14.25">
      <c r="B7" s="5" t="s">
        <v>0</v>
      </c>
      <c r="C7" s="5"/>
      <c r="D7" s="5"/>
      <c r="E7" s="5"/>
    </row>
    <row r="8" spans="2:5" ht="14.25">
      <c r="B8" s="6" t="s">
        <v>1</v>
      </c>
      <c r="C8" s="6"/>
      <c r="D8" s="6"/>
      <c r="E8" s="6"/>
    </row>
    <row r="9" spans="2:5" ht="14.25">
      <c r="B9" s="7" t="s">
        <v>2</v>
      </c>
      <c r="C9" s="8" t="s">
        <v>3</v>
      </c>
      <c r="D9" s="8"/>
      <c r="E9" s="8"/>
    </row>
    <row r="10" spans="2:5" ht="14.25">
      <c r="B10" s="7"/>
      <c r="C10" s="9" t="s">
        <v>4</v>
      </c>
      <c r="D10" s="9"/>
      <c r="E10" s="9"/>
    </row>
    <row r="11" spans="2:5" ht="14.25">
      <c r="B11" s="10" t="s">
        <v>5</v>
      </c>
      <c r="C11" s="10"/>
      <c r="D11" s="10"/>
      <c r="E11" s="10"/>
    </row>
    <row r="12" spans="2:5" ht="14.25" customHeight="1">
      <c r="B12" s="11" t="s">
        <v>6</v>
      </c>
      <c r="C12" s="11"/>
      <c r="D12" s="11"/>
      <c r="E12" s="11"/>
    </row>
    <row r="13" spans="2:5" ht="14.25" customHeight="1">
      <c r="B13" s="12" t="s">
        <v>7</v>
      </c>
      <c r="C13" s="12"/>
      <c r="D13" s="12"/>
      <c r="E13" s="12"/>
    </row>
    <row r="14" spans="2:5" ht="14.25">
      <c r="B14" s="6" t="s">
        <v>8</v>
      </c>
      <c r="C14" s="6"/>
      <c r="D14" s="6"/>
      <c r="E14" s="6"/>
    </row>
    <row r="15" spans="2:5" ht="14.25">
      <c r="B15" s="13" t="s">
        <v>9</v>
      </c>
      <c r="C15" s="13"/>
      <c r="D15" s="13"/>
      <c r="E15" s="13"/>
    </row>
    <row r="16" spans="2:256" s="14" customFormat="1" ht="14.25">
      <c r="B16" s="2"/>
      <c r="C16" s="1"/>
      <c r="D16" s="3"/>
      <c r="E16" s="15"/>
      <c r="IU16" s="4"/>
      <c r="IV16" s="4"/>
    </row>
    <row r="17" spans="2:256" s="14" customFormat="1" ht="14.25">
      <c r="B17" s="16" t="s">
        <v>10</v>
      </c>
      <c r="C17" s="17" t="s">
        <v>11</v>
      </c>
      <c r="D17" s="17" t="s">
        <v>12</v>
      </c>
      <c r="E17" s="18" t="s">
        <v>13</v>
      </c>
      <c r="IU17" s="4"/>
      <c r="IV17" s="4"/>
    </row>
    <row r="18" spans="2:256" s="19" customFormat="1" ht="14.25">
      <c r="B18" s="20">
        <v>1.1</v>
      </c>
      <c r="C18" s="21" t="s">
        <v>14</v>
      </c>
      <c r="D18" s="22"/>
      <c r="E18" s="23"/>
      <c r="IU18" s="4"/>
      <c r="IV18" s="4"/>
    </row>
    <row r="19" spans="2:256" s="24" customFormat="1" ht="14.25">
      <c r="B19" s="25" t="s">
        <v>15</v>
      </c>
      <c r="C19" s="26" t="s">
        <v>16</v>
      </c>
      <c r="D19" s="27" t="s">
        <v>17</v>
      </c>
      <c r="E19" s="28"/>
      <c r="IU19" s="4"/>
      <c r="IV19" s="4"/>
    </row>
    <row r="20" spans="2:256" s="24" customFormat="1" ht="14.25">
      <c r="B20" s="25" t="s">
        <v>18</v>
      </c>
      <c r="C20" s="26" t="s">
        <v>19</v>
      </c>
      <c r="D20" s="27" t="s">
        <v>17</v>
      </c>
      <c r="E20" s="28"/>
      <c r="IU20" s="4"/>
      <c r="IV20" s="4"/>
    </row>
    <row r="21" spans="2:256" s="24" customFormat="1" ht="14.25">
      <c r="B21" s="25" t="s">
        <v>20</v>
      </c>
      <c r="C21" s="29" t="s">
        <v>21</v>
      </c>
      <c r="D21" s="27" t="s">
        <v>17</v>
      </c>
      <c r="E21" s="28"/>
      <c r="IU21" s="4"/>
      <c r="IV21" s="4"/>
    </row>
    <row r="22" spans="2:256" s="24" customFormat="1" ht="14.25">
      <c r="B22" s="25" t="s">
        <v>22</v>
      </c>
      <c r="C22" s="30" t="s">
        <v>23</v>
      </c>
      <c r="D22" s="27" t="s">
        <v>17</v>
      </c>
      <c r="E22" s="28"/>
      <c r="IU22" s="4"/>
      <c r="IV22" s="4"/>
    </row>
    <row r="23" spans="2:256" s="24" customFormat="1" ht="14.25">
      <c r="B23" s="20">
        <v>1.2</v>
      </c>
      <c r="C23" s="31" t="s">
        <v>24</v>
      </c>
      <c r="D23" s="32"/>
      <c r="E23" s="33"/>
      <c r="IU23" s="4"/>
      <c r="IV23" s="4"/>
    </row>
    <row r="24" spans="2:256" s="24" customFormat="1" ht="14.25">
      <c r="B24" s="34" t="s">
        <v>25</v>
      </c>
      <c r="C24" s="35" t="s">
        <v>26</v>
      </c>
      <c r="D24" s="36"/>
      <c r="E24" s="37" t="s">
        <v>27</v>
      </c>
      <c r="IU24" s="4"/>
      <c r="IV24" s="4"/>
    </row>
    <row r="25" spans="2:256" s="24" customFormat="1" ht="14.25">
      <c r="B25" s="26" t="s">
        <v>28</v>
      </c>
      <c r="C25" s="26" t="s">
        <v>29</v>
      </c>
      <c r="D25" s="27" t="s">
        <v>30</v>
      </c>
      <c r="E25" s="38"/>
      <c r="IU25" s="4"/>
      <c r="IV25" s="4"/>
    </row>
    <row r="26" spans="2:256" s="24" customFormat="1" ht="14.25">
      <c r="B26" s="26" t="s">
        <v>31</v>
      </c>
      <c r="C26" s="26" t="s">
        <v>32</v>
      </c>
      <c r="D26" s="27" t="s">
        <v>17</v>
      </c>
      <c r="E26" s="28"/>
      <c r="IU26" s="4"/>
      <c r="IV26" s="4"/>
    </row>
    <row r="27" spans="2:256" s="24" customFormat="1" ht="14.25">
      <c r="B27" s="26" t="s">
        <v>33</v>
      </c>
      <c r="C27" s="26" t="s">
        <v>34</v>
      </c>
      <c r="D27" s="27" t="s">
        <v>17</v>
      </c>
      <c r="E27" s="28"/>
      <c r="IU27" s="4"/>
      <c r="IV27" s="4"/>
    </row>
    <row r="28" spans="2:256" s="24" customFormat="1" ht="14.25">
      <c r="B28" s="26" t="s">
        <v>35</v>
      </c>
      <c r="C28" s="26" t="s">
        <v>36</v>
      </c>
      <c r="D28" s="27" t="s">
        <v>17</v>
      </c>
      <c r="E28" s="28"/>
      <c r="IU28" s="4"/>
      <c r="IV28" s="4"/>
    </row>
    <row r="29" spans="2:256" s="24" customFormat="1" ht="14.25">
      <c r="B29" s="20">
        <v>1.3</v>
      </c>
      <c r="C29" s="39" t="s">
        <v>37</v>
      </c>
      <c r="D29" s="32"/>
      <c r="E29" s="33"/>
      <c r="IU29" s="4"/>
      <c r="IV29" s="4"/>
    </row>
    <row r="30" spans="2:256" s="29" customFormat="1" ht="14.25">
      <c r="B30" s="34" t="s">
        <v>38</v>
      </c>
      <c r="C30" s="40" t="s">
        <v>39</v>
      </c>
      <c r="D30" s="36"/>
      <c r="E30" s="41"/>
      <c r="IU30" s="42"/>
      <c r="IV30" s="42"/>
    </row>
    <row r="31" spans="2:256" s="29" customFormat="1" ht="14.25">
      <c r="B31" s="26" t="s">
        <v>40</v>
      </c>
      <c r="C31" s="26" t="s">
        <v>41</v>
      </c>
      <c r="D31" s="43" t="s">
        <v>17</v>
      </c>
      <c r="E31" s="28"/>
      <c r="IU31" s="42"/>
      <c r="IV31" s="42"/>
    </row>
    <row r="32" spans="2:256" s="29" customFormat="1" ht="14.25">
      <c r="B32" s="26" t="s">
        <v>42</v>
      </c>
      <c r="C32" s="26" t="s">
        <v>43</v>
      </c>
      <c r="D32" s="43" t="s">
        <v>17</v>
      </c>
      <c r="E32" s="28"/>
      <c r="IU32" s="42"/>
      <c r="IV32" s="42"/>
    </row>
    <row r="33" spans="2:256" s="29" customFormat="1" ht="14.25">
      <c r="B33" s="26" t="s">
        <v>44</v>
      </c>
      <c r="C33" s="26" t="s">
        <v>45</v>
      </c>
      <c r="D33" s="43" t="s">
        <v>17</v>
      </c>
      <c r="E33" s="28"/>
      <c r="IU33" s="42"/>
      <c r="IV33" s="42"/>
    </row>
    <row r="34" spans="2:256" s="29" customFormat="1" ht="14.25">
      <c r="B34" s="26" t="s">
        <v>46</v>
      </c>
      <c r="C34" s="26" t="s">
        <v>47</v>
      </c>
      <c r="D34" s="27" t="s">
        <v>17</v>
      </c>
      <c r="E34" s="28"/>
      <c r="IU34" s="42"/>
      <c r="IV34" s="42"/>
    </row>
    <row r="35" spans="2:256" s="29" customFormat="1" ht="14.25">
      <c r="B35" s="26" t="s">
        <v>48</v>
      </c>
      <c r="C35" s="26" t="s">
        <v>49</v>
      </c>
      <c r="D35" s="27" t="s">
        <v>17</v>
      </c>
      <c r="E35" s="28"/>
      <c r="IU35" s="42"/>
      <c r="IV35" s="42"/>
    </row>
    <row r="36" spans="2:256" s="29" customFormat="1" ht="14.25">
      <c r="B36" s="26" t="s">
        <v>50</v>
      </c>
      <c r="C36" s="26" t="s">
        <v>51</v>
      </c>
      <c r="D36" s="27" t="s">
        <v>17</v>
      </c>
      <c r="E36" s="28"/>
      <c r="IU36" s="42"/>
      <c r="IV36" s="42"/>
    </row>
    <row r="37" spans="2:256" s="29" customFormat="1" ht="14.25">
      <c r="B37" s="26" t="s">
        <v>52</v>
      </c>
      <c r="C37" s="26" t="s">
        <v>53</v>
      </c>
      <c r="D37" s="27" t="s">
        <v>17</v>
      </c>
      <c r="E37" s="28"/>
      <c r="IU37" s="42"/>
      <c r="IV37" s="42"/>
    </row>
    <row r="38" spans="2:256" s="29" customFormat="1" ht="14.25">
      <c r="B38" s="34" t="s">
        <v>54</v>
      </c>
      <c r="C38" s="44" t="s">
        <v>55</v>
      </c>
      <c r="D38" s="45"/>
      <c r="E38" s="37" t="s">
        <v>56</v>
      </c>
      <c r="IU38" s="42"/>
      <c r="IV38" s="42"/>
    </row>
    <row r="39" spans="2:256" s="29" customFormat="1" ht="14.25">
      <c r="B39" s="26" t="s">
        <v>57</v>
      </c>
      <c r="C39" s="26" t="s">
        <v>58</v>
      </c>
      <c r="D39" s="27" t="s">
        <v>17</v>
      </c>
      <c r="E39" s="28"/>
      <c r="IU39" s="42"/>
      <c r="IV39" s="42"/>
    </row>
    <row r="40" spans="2:256" s="29" customFormat="1" ht="14.25">
      <c r="B40" s="26" t="s">
        <v>59</v>
      </c>
      <c r="C40" s="26" t="s">
        <v>60</v>
      </c>
      <c r="D40" s="27" t="s">
        <v>17</v>
      </c>
      <c r="E40" s="28"/>
      <c r="IU40" s="42"/>
      <c r="IV40" s="42"/>
    </row>
    <row r="41" spans="2:256" s="29" customFormat="1" ht="14.25">
      <c r="B41" s="26" t="s">
        <v>61</v>
      </c>
      <c r="C41" s="26" t="s">
        <v>62</v>
      </c>
      <c r="D41" s="27" t="s">
        <v>17</v>
      </c>
      <c r="E41" s="28"/>
      <c r="IU41" s="42"/>
      <c r="IV41" s="42"/>
    </row>
    <row r="42" spans="2:256" s="24" customFormat="1" ht="12" customHeight="1">
      <c r="B42" s="46">
        <v>1.5</v>
      </c>
      <c r="C42" s="47" t="s">
        <v>63</v>
      </c>
      <c r="D42" s="48"/>
      <c r="E42" s="23"/>
      <c r="IU42" s="4"/>
      <c r="IV42" s="4"/>
    </row>
    <row r="43" spans="2:256" s="29" customFormat="1" ht="12" customHeight="1">
      <c r="B43" s="26" t="s">
        <v>64</v>
      </c>
      <c r="C43" s="26" t="s">
        <v>65</v>
      </c>
      <c r="D43" s="49" t="s">
        <v>30</v>
      </c>
      <c r="E43" s="50"/>
      <c r="IU43" s="42"/>
      <c r="IV43" s="42"/>
    </row>
    <row r="44" spans="2:256" s="24" customFormat="1" ht="14.25">
      <c r="B44" s="51">
        <v>1.6</v>
      </c>
      <c r="C44" s="52" t="s">
        <v>66</v>
      </c>
      <c r="D44" s="48"/>
      <c r="E44" s="23"/>
      <c r="IU44" s="4"/>
      <c r="IV44" s="4"/>
    </row>
    <row r="45" spans="1:256" s="29" customFormat="1" ht="14.25">
      <c r="A45" s="53"/>
      <c r="B45" s="26" t="s">
        <v>67</v>
      </c>
      <c r="C45" s="26" t="s">
        <v>68</v>
      </c>
      <c r="D45" s="49" t="s">
        <v>17</v>
      </c>
      <c r="E45" s="50"/>
      <c r="IU45" s="42"/>
      <c r="IV45" s="42"/>
    </row>
    <row r="46" spans="1:256" s="29" customFormat="1" ht="14.25">
      <c r="A46" s="53"/>
      <c r="B46" s="26" t="s">
        <v>69</v>
      </c>
      <c r="C46" s="54" t="s">
        <v>70</v>
      </c>
      <c r="D46" s="49" t="s">
        <v>17</v>
      </c>
      <c r="E46" s="50"/>
      <c r="IU46" s="42"/>
      <c r="IV46" s="42"/>
    </row>
    <row r="47" spans="1:256" s="29" customFormat="1" ht="14.25">
      <c r="A47" s="53"/>
      <c r="B47" s="26" t="s">
        <v>71</v>
      </c>
      <c r="C47" s="26" t="s">
        <v>72</v>
      </c>
      <c r="D47" s="49" t="s">
        <v>30</v>
      </c>
      <c r="E47" s="55" t="s">
        <v>73</v>
      </c>
      <c r="IU47" s="42"/>
      <c r="IV47" s="42"/>
    </row>
    <row r="48" spans="1:256" s="29" customFormat="1" ht="14.25">
      <c r="A48" s="53"/>
      <c r="B48" s="26" t="s">
        <v>74</v>
      </c>
      <c r="C48" s="26" t="s">
        <v>75</v>
      </c>
      <c r="D48" s="49" t="s">
        <v>17</v>
      </c>
      <c r="E48" s="50"/>
      <c r="IU48" s="56"/>
      <c r="IV48" s="56"/>
    </row>
    <row r="49" spans="1:256" s="29" customFormat="1" ht="14.25">
      <c r="A49" s="53"/>
      <c r="B49" s="26" t="s">
        <v>76</v>
      </c>
      <c r="C49" s="26" t="s">
        <v>77</v>
      </c>
      <c r="D49" s="49" t="s">
        <v>17</v>
      </c>
      <c r="E49" s="50"/>
      <c r="IU49" s="56"/>
      <c r="IV49" s="56"/>
    </row>
    <row r="50" spans="1:256" s="29" customFormat="1" ht="14.25">
      <c r="A50" s="53"/>
      <c r="B50" s="26" t="s">
        <v>78</v>
      </c>
      <c r="C50" s="26" t="s">
        <v>79</v>
      </c>
      <c r="D50" s="49" t="s">
        <v>17</v>
      </c>
      <c r="E50" s="50"/>
      <c r="IU50" s="56"/>
      <c r="IV50" s="56"/>
    </row>
    <row r="51" spans="1:256" s="29" customFormat="1" ht="14.25">
      <c r="A51" s="53"/>
      <c r="B51" s="26" t="s">
        <v>80</v>
      </c>
      <c r="C51" s="26" t="s">
        <v>81</v>
      </c>
      <c r="D51" s="49" t="s">
        <v>17</v>
      </c>
      <c r="E51" s="50"/>
      <c r="IU51" s="56"/>
      <c r="IV51" s="56"/>
    </row>
    <row r="52" spans="1:256" s="29" customFormat="1" ht="14.25">
      <c r="A52" s="53"/>
      <c r="B52" s="26" t="s">
        <v>82</v>
      </c>
      <c r="C52" s="26" t="s">
        <v>83</v>
      </c>
      <c r="D52" s="49" t="s">
        <v>17</v>
      </c>
      <c r="E52" s="50"/>
      <c r="IU52" s="56"/>
      <c r="IV52" s="56"/>
    </row>
    <row r="53" spans="1:256" s="24" customFormat="1" ht="12" customHeight="1">
      <c r="A53" s="57"/>
      <c r="B53" s="58">
        <v>1.7000000000000002</v>
      </c>
      <c r="C53" s="59" t="s">
        <v>84</v>
      </c>
      <c r="D53" s="60"/>
      <c r="E53" s="61"/>
      <c r="IU53" s="4"/>
      <c r="IV53" s="4"/>
    </row>
    <row r="54" spans="1:256" s="29" customFormat="1" ht="12" customHeight="1">
      <c r="A54" s="53"/>
      <c r="B54" s="26" t="s">
        <v>85</v>
      </c>
      <c r="C54" s="62" t="s">
        <v>86</v>
      </c>
      <c r="D54" s="63" t="s">
        <v>17</v>
      </c>
      <c r="E54" s="64"/>
      <c r="IU54" s="42"/>
      <c r="IV54" s="42"/>
    </row>
    <row r="55" spans="1:256" s="29" customFormat="1" ht="12" customHeight="1">
      <c r="A55" s="53"/>
      <c r="B55" s="26" t="s">
        <v>87</v>
      </c>
      <c r="C55" s="62" t="s">
        <v>88</v>
      </c>
      <c r="D55" s="63" t="s">
        <v>17</v>
      </c>
      <c r="E55" s="64"/>
      <c r="IU55" s="42"/>
      <c r="IV55" s="42"/>
    </row>
    <row r="56" spans="1:256" s="29" customFormat="1" ht="12" customHeight="1">
      <c r="A56" s="53"/>
      <c r="B56" s="26" t="s">
        <v>89</v>
      </c>
      <c r="C56" s="62" t="s">
        <v>90</v>
      </c>
      <c r="D56" s="63" t="s">
        <v>30</v>
      </c>
      <c r="E56" s="64"/>
      <c r="IU56" s="42"/>
      <c r="IV56" s="42"/>
    </row>
    <row r="57" spans="1:256" s="29" customFormat="1" ht="12" customHeight="1">
      <c r="A57" s="53"/>
      <c r="B57" s="26" t="s">
        <v>91</v>
      </c>
      <c r="C57" s="62" t="s">
        <v>92</v>
      </c>
      <c r="D57" s="63" t="s">
        <v>30</v>
      </c>
      <c r="E57" s="64"/>
      <c r="IU57" s="42"/>
      <c r="IV57" s="42"/>
    </row>
    <row r="58" spans="1:256" s="29" customFormat="1" ht="12" customHeight="1">
      <c r="A58" s="53"/>
      <c r="B58" s="26" t="s">
        <v>93</v>
      </c>
      <c r="C58" s="62" t="s">
        <v>94</v>
      </c>
      <c r="D58" s="63" t="s">
        <v>30</v>
      </c>
      <c r="E58" s="64"/>
      <c r="IU58" s="42"/>
      <c r="IV58" s="42"/>
    </row>
    <row r="59" spans="1:256" s="29" customFormat="1" ht="12" customHeight="1">
      <c r="A59" s="53"/>
      <c r="B59" s="26" t="s">
        <v>95</v>
      </c>
      <c r="C59" s="62" t="s">
        <v>96</v>
      </c>
      <c r="D59" s="63" t="s">
        <v>30</v>
      </c>
      <c r="E59" s="64"/>
      <c r="IU59" s="42"/>
      <c r="IV59" s="42"/>
    </row>
    <row r="60" spans="1:256" s="29" customFormat="1" ht="12" customHeight="1">
      <c r="A60" s="53"/>
      <c r="B60" s="26" t="s">
        <v>97</v>
      </c>
      <c r="C60" s="62" t="s">
        <v>98</v>
      </c>
      <c r="D60" s="63" t="s">
        <v>30</v>
      </c>
      <c r="E60" s="64"/>
      <c r="IU60" s="42"/>
      <c r="IV60" s="42"/>
    </row>
    <row r="61" spans="1:256" s="29" customFormat="1" ht="12" customHeight="1">
      <c r="A61" s="53"/>
      <c r="B61" s="26" t="s">
        <v>99</v>
      </c>
      <c r="C61" s="62" t="s">
        <v>100</v>
      </c>
      <c r="D61" s="63" t="s">
        <v>30</v>
      </c>
      <c r="E61" s="64"/>
      <c r="IU61" s="42"/>
      <c r="IV61" s="42"/>
    </row>
    <row r="62" spans="1:256" s="24" customFormat="1" ht="12" customHeight="1">
      <c r="A62" s="57"/>
      <c r="B62" s="58">
        <v>1.8</v>
      </c>
      <c r="C62" s="59" t="s">
        <v>101</v>
      </c>
      <c r="D62" s="60"/>
      <c r="E62" s="61"/>
      <c r="IU62" s="4"/>
      <c r="IV62" s="4"/>
    </row>
    <row r="63" spans="2:256" s="24" customFormat="1" ht="12" customHeight="1">
      <c r="B63" s="26" t="s">
        <v>102</v>
      </c>
      <c r="C63" s="26" t="s">
        <v>103</v>
      </c>
      <c r="D63" s="49" t="s">
        <v>30</v>
      </c>
      <c r="E63" s="28"/>
      <c r="IU63" s="4"/>
      <c r="IV63" s="4"/>
    </row>
    <row r="64" spans="2:256" s="24" customFormat="1" ht="14.25">
      <c r="B64" s="26" t="s">
        <v>104</v>
      </c>
      <c r="C64" s="26" t="s">
        <v>105</v>
      </c>
      <c r="D64" s="49" t="s">
        <v>30</v>
      </c>
      <c r="E64" s="28"/>
      <c r="IU64" s="4"/>
      <c r="IV64" s="4"/>
    </row>
    <row r="65" spans="2:256" s="24" customFormat="1" ht="14.25">
      <c r="B65" s="26" t="s">
        <v>106</v>
      </c>
      <c r="C65" s="26" t="s">
        <v>107</v>
      </c>
      <c r="D65" s="49" t="s">
        <v>30</v>
      </c>
      <c r="E65" s="28"/>
      <c r="IU65" s="4"/>
      <c r="IV65" s="4"/>
    </row>
    <row r="66" spans="2:256" s="24" customFormat="1" ht="14.25">
      <c r="B66" s="26" t="s">
        <v>108</v>
      </c>
      <c r="C66" s="26" t="s">
        <v>109</v>
      </c>
      <c r="D66" s="49" t="s">
        <v>30</v>
      </c>
      <c r="E66" s="28"/>
      <c r="IU66" s="4"/>
      <c r="IV66" s="4"/>
    </row>
    <row r="67" spans="2:256" s="24" customFormat="1" ht="14.25">
      <c r="B67" s="26" t="s">
        <v>110</v>
      </c>
      <c r="C67" s="26" t="s">
        <v>111</v>
      </c>
      <c r="D67" s="49" t="s">
        <v>30</v>
      </c>
      <c r="E67" s="28"/>
      <c r="IU67" s="4"/>
      <c r="IV67" s="4"/>
    </row>
    <row r="68" spans="2:256" s="24" customFormat="1" ht="14.25">
      <c r="B68" s="26" t="s">
        <v>112</v>
      </c>
      <c r="C68" s="26" t="s">
        <v>113</v>
      </c>
      <c r="D68" s="49" t="s">
        <v>30</v>
      </c>
      <c r="E68" s="28"/>
      <c r="IU68" s="4"/>
      <c r="IV68" s="4"/>
    </row>
    <row r="69" spans="2:256" s="24" customFormat="1" ht="14.25">
      <c r="B69" s="26" t="s">
        <v>114</v>
      </c>
      <c r="C69" s="26" t="s">
        <v>115</v>
      </c>
      <c r="D69" s="49" t="s">
        <v>30</v>
      </c>
      <c r="E69" s="28"/>
      <c r="IU69" s="4"/>
      <c r="IV69" s="4"/>
    </row>
    <row r="70" spans="2:256" s="24" customFormat="1" ht="14.25">
      <c r="B70" s="26" t="s">
        <v>116</v>
      </c>
      <c r="C70" s="26" t="s">
        <v>117</v>
      </c>
      <c r="D70" s="49" t="s">
        <v>30</v>
      </c>
      <c r="E70" s="28"/>
      <c r="IU70" s="4"/>
      <c r="IV70" s="4"/>
    </row>
    <row r="71" spans="2:256" s="24" customFormat="1" ht="14.25">
      <c r="B71" s="65"/>
      <c r="C71" s="66"/>
      <c r="D71" s="49"/>
      <c r="E71" s="28"/>
      <c r="IU71" s="4"/>
      <c r="IV71" s="4"/>
    </row>
    <row r="72" spans="2:256" s="24" customFormat="1" ht="14.25">
      <c r="B72" s="65"/>
      <c r="C72" s="66"/>
      <c r="D72" s="49"/>
      <c r="E72" s="28"/>
      <c r="IU72" s="4"/>
      <c r="IV72" s="4"/>
    </row>
    <row r="73" spans="2:256" s="24" customFormat="1" ht="14.25">
      <c r="B73" s="65"/>
      <c r="C73" s="66"/>
      <c r="D73" s="49"/>
      <c r="E73" s="28"/>
      <c r="IU73" s="4"/>
      <c r="IV73" s="4"/>
    </row>
    <row r="74" spans="2:256" s="19" customFormat="1" ht="14.25">
      <c r="B74" s="65"/>
      <c r="C74" s="66"/>
      <c r="D74" s="49"/>
      <c r="E74" s="28"/>
      <c r="IU74" s="4"/>
      <c r="IV74" s="4"/>
    </row>
    <row r="75" spans="2:256" s="24" customFormat="1" ht="12" customHeight="1">
      <c r="B75" s="65"/>
      <c r="C75" s="66"/>
      <c r="D75" s="49"/>
      <c r="E75" s="28"/>
      <c r="IU75" s="4"/>
      <c r="IV75" s="4"/>
    </row>
    <row r="76" spans="2:256" s="24" customFormat="1" ht="14.25">
      <c r="B76" s="65"/>
      <c r="C76" s="66"/>
      <c r="D76" s="49"/>
      <c r="E76" s="28"/>
      <c r="IU76" s="4"/>
      <c r="IV76" s="4"/>
    </row>
    <row r="77" spans="2:256" s="24" customFormat="1" ht="14.25">
      <c r="B77" s="65"/>
      <c r="C77" s="67"/>
      <c r="D77" s="49"/>
      <c r="E77" s="28"/>
      <c r="IU77" s="4"/>
      <c r="IV77" s="4"/>
    </row>
    <row r="78" spans="2:256" s="24" customFormat="1" ht="14.25">
      <c r="B78" s="65"/>
      <c r="C78" s="67"/>
      <c r="D78" s="49"/>
      <c r="E78" s="28"/>
      <c r="IU78" s="4"/>
      <c r="IV78" s="4"/>
    </row>
    <row r="79" spans="2:256" s="24" customFormat="1" ht="14.25">
      <c r="B79" s="65"/>
      <c r="C79" s="67"/>
      <c r="D79" s="49"/>
      <c r="E79" s="28"/>
      <c r="IU79" s="4"/>
      <c r="IV79" s="4"/>
    </row>
    <row r="80" spans="2:256" s="24" customFormat="1" ht="14.25">
      <c r="B80" s="65"/>
      <c r="C80" s="67"/>
      <c r="D80" s="49"/>
      <c r="E80" s="28"/>
      <c r="IU80" s="4"/>
      <c r="IV80" s="4"/>
    </row>
    <row r="81" spans="2:256" s="24" customFormat="1" ht="14.25">
      <c r="B81" s="65"/>
      <c r="C81" s="67"/>
      <c r="D81" s="49"/>
      <c r="E81" s="28"/>
      <c r="IU81" s="4"/>
      <c r="IV81" s="4"/>
    </row>
    <row r="82" spans="2:256" s="24" customFormat="1" ht="14.25">
      <c r="B82" s="68"/>
      <c r="C82" s="69"/>
      <c r="D82" s="70"/>
      <c r="E82" s="50"/>
      <c r="IU82" s="4"/>
      <c r="IV82" s="4"/>
    </row>
    <row r="83" spans="2:256" s="24" customFormat="1" ht="14.25">
      <c r="B83" s="65"/>
      <c r="C83" s="66"/>
      <c r="D83" s="49"/>
      <c r="E83" s="28"/>
      <c r="IU83" s="4"/>
      <c r="IV83" s="4"/>
    </row>
    <row r="84" spans="2:256" s="24" customFormat="1" ht="13.5" customHeight="1">
      <c r="B84" s="65"/>
      <c r="C84" s="66"/>
      <c r="D84" s="49"/>
      <c r="E84" s="28"/>
      <c r="IU84" s="4"/>
      <c r="IV84" s="4"/>
    </row>
    <row r="85" spans="2:256" s="24" customFormat="1" ht="12.75" customHeight="1">
      <c r="B85" s="65"/>
      <c r="C85" s="66"/>
      <c r="D85" s="49"/>
      <c r="E85" s="28"/>
      <c r="IU85" s="4"/>
      <c r="IV85" s="4"/>
    </row>
    <row r="86" spans="2:256" s="24" customFormat="1" ht="14.25">
      <c r="B86" s="65"/>
      <c r="C86" s="66"/>
      <c r="D86" s="49"/>
      <c r="E86" s="28"/>
      <c r="IU86" s="4"/>
      <c r="IV86" s="4"/>
    </row>
    <row r="87" spans="2:256" s="24" customFormat="1" ht="14.25">
      <c r="B87" s="65"/>
      <c r="C87" s="66"/>
      <c r="D87" s="49"/>
      <c r="E87" s="28"/>
      <c r="IU87" s="4"/>
      <c r="IV87" s="4"/>
    </row>
    <row r="88" spans="2:256" s="24" customFormat="1" ht="14.25">
      <c r="B88" s="65"/>
      <c r="C88" s="66"/>
      <c r="D88" s="49"/>
      <c r="E88" s="28"/>
      <c r="IU88" s="4"/>
      <c r="IV88" s="4"/>
    </row>
    <row r="89" spans="2:256" s="24" customFormat="1" ht="14.25">
      <c r="B89" s="65"/>
      <c r="C89" s="66"/>
      <c r="D89" s="49"/>
      <c r="E89" s="28"/>
      <c r="IU89" s="4"/>
      <c r="IV89" s="4"/>
    </row>
    <row r="90" spans="2:256" s="24" customFormat="1" ht="14.25">
      <c r="B90" s="65"/>
      <c r="C90" s="66"/>
      <c r="D90" s="49"/>
      <c r="E90" s="28"/>
      <c r="IU90" s="4"/>
      <c r="IV90" s="4"/>
    </row>
    <row r="91" spans="2:256" s="24" customFormat="1" ht="14.25">
      <c r="B91" s="65"/>
      <c r="C91" s="66"/>
      <c r="D91" s="49"/>
      <c r="E91" s="28"/>
      <c r="IU91" s="4"/>
      <c r="IV91" s="4"/>
    </row>
    <row r="92" spans="2:256" s="24" customFormat="1" ht="14.25">
      <c r="B92" s="65"/>
      <c r="C92" s="66"/>
      <c r="D92" s="49"/>
      <c r="E92" s="28"/>
      <c r="IU92" s="4"/>
      <c r="IV92" s="4"/>
    </row>
    <row r="93" spans="2:256" s="24" customFormat="1" ht="12" customHeight="1">
      <c r="B93" s="65"/>
      <c r="C93" s="71"/>
      <c r="D93" s="49"/>
      <c r="E93" s="28"/>
      <c r="IU93" s="4"/>
      <c r="IV93" s="4"/>
    </row>
    <row r="94" spans="2:256" s="24" customFormat="1" ht="14.25">
      <c r="B94" s="65"/>
      <c r="C94" s="71"/>
      <c r="D94" s="49"/>
      <c r="E94" s="28"/>
      <c r="IU94" s="4"/>
      <c r="IV94" s="4"/>
    </row>
    <row r="95" spans="2:256" s="24" customFormat="1" ht="14.25">
      <c r="B95" s="65"/>
      <c r="C95" s="71"/>
      <c r="D95" s="49"/>
      <c r="E95" s="28"/>
      <c r="IU95" s="4"/>
      <c r="IV95" s="4"/>
    </row>
    <row r="96" spans="2:256" s="24" customFormat="1" ht="14.25">
      <c r="B96" s="65"/>
      <c r="C96" s="71"/>
      <c r="D96" s="49"/>
      <c r="E96" s="28"/>
      <c r="IU96" s="4"/>
      <c r="IV96" s="4"/>
    </row>
    <row r="97" spans="2:256" s="24" customFormat="1" ht="14.25">
      <c r="B97" s="65"/>
      <c r="C97" s="71"/>
      <c r="D97" s="49"/>
      <c r="E97" s="28"/>
      <c r="IU97" s="4"/>
      <c r="IV97" s="4"/>
    </row>
    <row r="98" spans="2:256" s="24" customFormat="1" ht="14.25">
      <c r="B98" s="65"/>
      <c r="C98" s="71"/>
      <c r="D98" s="49"/>
      <c r="E98" s="28"/>
      <c r="IU98" s="4"/>
      <c r="IV98" s="4"/>
    </row>
    <row r="99" spans="2:256" s="24" customFormat="1" ht="14.25">
      <c r="B99" s="65"/>
      <c r="C99" s="71"/>
      <c r="D99" s="49"/>
      <c r="E99" s="28"/>
      <c r="IU99" s="4"/>
      <c r="IV99" s="4"/>
    </row>
    <row r="100" spans="2:256" s="24" customFormat="1" ht="14.25">
      <c r="B100" s="65"/>
      <c r="C100" s="71"/>
      <c r="D100" s="49"/>
      <c r="E100" s="28"/>
      <c r="IU100" s="4"/>
      <c r="IV100" s="4"/>
    </row>
    <row r="101" spans="2:256" s="24" customFormat="1" ht="11.25" customHeight="1">
      <c r="B101" s="65"/>
      <c r="C101" s="71"/>
      <c r="D101" s="49"/>
      <c r="E101" s="28"/>
      <c r="IU101" s="4"/>
      <c r="IV101" s="4"/>
    </row>
    <row r="102" spans="2:256" s="24" customFormat="1" ht="14.25">
      <c r="B102" s="65"/>
      <c r="C102" s="71"/>
      <c r="D102" s="49"/>
      <c r="E102" s="28"/>
      <c r="IU102" s="4"/>
      <c r="IV102" s="4"/>
    </row>
    <row r="103" spans="2:256" s="24" customFormat="1" ht="14.25">
      <c r="B103" s="65"/>
      <c r="C103" s="71"/>
      <c r="D103" s="49"/>
      <c r="E103" s="28"/>
      <c r="IU103" s="4"/>
      <c r="IV103" s="4"/>
    </row>
    <row r="104" spans="2:256" s="24" customFormat="1" ht="14.25">
      <c r="B104" s="65"/>
      <c r="C104" s="71"/>
      <c r="D104" s="49"/>
      <c r="E104" s="28"/>
      <c r="IU104" s="4"/>
      <c r="IV104" s="4"/>
    </row>
    <row r="105" spans="2:256" s="24" customFormat="1" ht="14.25">
      <c r="B105" s="65"/>
      <c r="C105" s="71"/>
      <c r="D105" s="49"/>
      <c r="E105" s="28"/>
      <c r="IU105" s="4"/>
      <c r="IV105" s="4"/>
    </row>
    <row r="106" spans="2:256" s="24" customFormat="1" ht="14.25">
      <c r="B106" s="65"/>
      <c r="C106" s="71"/>
      <c r="D106" s="49"/>
      <c r="E106" s="28"/>
      <c r="IU106" s="4"/>
      <c r="IV106" s="4"/>
    </row>
    <row r="107" spans="2:256" s="24" customFormat="1" ht="14.25">
      <c r="B107" s="65"/>
      <c r="C107" s="71"/>
      <c r="D107" s="49"/>
      <c r="E107" s="28"/>
      <c r="IU107" s="4"/>
      <c r="IV107" s="4"/>
    </row>
    <row r="108" spans="2:256" s="24" customFormat="1" ht="12" customHeight="1">
      <c r="B108" s="65"/>
      <c r="C108" s="71"/>
      <c r="D108" s="49"/>
      <c r="E108" s="28"/>
      <c r="IU108" s="4"/>
      <c r="IV108" s="4"/>
    </row>
    <row r="109" spans="2:256" s="24" customFormat="1" ht="12.75" customHeight="1">
      <c r="B109" s="65"/>
      <c r="C109" s="71"/>
      <c r="D109" s="49"/>
      <c r="E109" s="28"/>
      <c r="IU109" s="4"/>
      <c r="IV109" s="4"/>
    </row>
    <row r="110" spans="2:256" s="24" customFormat="1" ht="14.25">
      <c r="B110" s="65"/>
      <c r="C110" s="71"/>
      <c r="D110" s="49"/>
      <c r="E110" s="28"/>
      <c r="IU110" s="4"/>
      <c r="IV110" s="4"/>
    </row>
    <row r="111" spans="2:256" s="24" customFormat="1" ht="14.25">
      <c r="B111" s="65"/>
      <c r="C111" s="71"/>
      <c r="D111" s="49"/>
      <c r="E111" s="28"/>
      <c r="IU111" s="4"/>
      <c r="IV111" s="4"/>
    </row>
    <row r="112" spans="2:256" s="24" customFormat="1" ht="14.25">
      <c r="B112" s="65"/>
      <c r="C112" s="71"/>
      <c r="D112" s="49"/>
      <c r="E112" s="28"/>
      <c r="IU112" s="4"/>
      <c r="IV112" s="4"/>
    </row>
    <row r="113" spans="2:256" s="24" customFormat="1" ht="14.25">
      <c r="B113" s="65"/>
      <c r="C113" s="71"/>
      <c r="D113" s="49"/>
      <c r="E113" s="28"/>
      <c r="IU113" s="4"/>
      <c r="IV113" s="4"/>
    </row>
    <row r="114" spans="2:256" s="24" customFormat="1" ht="14.25">
      <c r="B114" s="65"/>
      <c r="C114" s="71"/>
      <c r="D114" s="49"/>
      <c r="E114" s="28"/>
      <c r="IU114" s="4"/>
      <c r="IV114" s="4"/>
    </row>
    <row r="115" spans="2:256" s="29" customFormat="1" ht="14.25">
      <c r="B115" s="65"/>
      <c r="C115" s="71"/>
      <c r="D115" s="49"/>
      <c r="E115" s="28"/>
      <c r="IU115" s="4"/>
      <c r="IV115" s="4"/>
    </row>
    <row r="116" spans="2:256" s="24" customFormat="1" ht="14.25">
      <c r="B116" s="65"/>
      <c r="C116" s="71"/>
      <c r="D116" s="49"/>
      <c r="E116" s="28"/>
      <c r="IU116" s="4"/>
      <c r="IV116" s="4"/>
    </row>
    <row r="117" spans="2:256" s="24" customFormat="1" ht="14.25">
      <c r="B117" s="65"/>
      <c r="C117" s="66"/>
      <c r="D117" s="49"/>
      <c r="E117" s="28"/>
      <c r="IU117" s="4"/>
      <c r="IV117" s="4"/>
    </row>
    <row r="118" spans="2:256" s="24" customFormat="1" ht="12" customHeight="1">
      <c r="B118" s="65"/>
      <c r="C118" s="66"/>
      <c r="D118" s="49"/>
      <c r="E118" s="28"/>
      <c r="IU118" s="4"/>
      <c r="IV118" s="4"/>
    </row>
    <row r="119" spans="2:256" s="24" customFormat="1" ht="12" customHeight="1">
      <c r="B119" s="65"/>
      <c r="C119" s="66"/>
      <c r="D119" s="49"/>
      <c r="E119" s="28"/>
      <c r="IU119" s="4"/>
      <c r="IV119" s="4"/>
    </row>
    <row r="120" spans="2:256" s="24" customFormat="1" ht="12" customHeight="1">
      <c r="B120" s="65"/>
      <c r="C120" s="66"/>
      <c r="D120" s="49"/>
      <c r="E120" s="28"/>
      <c r="IU120" s="4"/>
      <c r="IV120" s="4"/>
    </row>
    <row r="121" spans="2:256" s="24" customFormat="1" ht="12" customHeight="1">
      <c r="B121" s="65"/>
      <c r="C121" s="66"/>
      <c r="D121" s="49"/>
      <c r="E121" s="28"/>
      <c r="IU121" s="4"/>
      <c r="IV121" s="4"/>
    </row>
    <row r="122" spans="2:256" s="24" customFormat="1" ht="12" customHeight="1">
      <c r="B122" s="65"/>
      <c r="C122" s="66"/>
      <c r="D122" s="49"/>
      <c r="E122" s="28"/>
      <c r="IU122" s="4"/>
      <c r="IV122" s="4"/>
    </row>
    <row r="123" spans="2:256" s="24" customFormat="1" ht="12" customHeight="1">
      <c r="B123" s="65"/>
      <c r="C123" s="66"/>
      <c r="D123" s="49"/>
      <c r="E123" s="28"/>
      <c r="IU123" s="4"/>
      <c r="IV123" s="4"/>
    </row>
    <row r="124" spans="2:256" s="24" customFormat="1" ht="12" customHeight="1">
      <c r="B124" s="65"/>
      <c r="C124" s="66"/>
      <c r="D124" s="49"/>
      <c r="E124" s="28"/>
      <c r="IU124" s="4"/>
      <c r="IV124" s="4"/>
    </row>
    <row r="125" spans="2:256" s="24" customFormat="1" ht="14.25">
      <c r="B125" s="65"/>
      <c r="C125" s="66"/>
      <c r="D125" s="49"/>
      <c r="E125" s="28"/>
      <c r="IU125" s="4"/>
      <c r="IV125" s="4"/>
    </row>
    <row r="126" spans="2:256" s="24" customFormat="1" ht="14.25">
      <c r="B126" s="65"/>
      <c r="C126" s="66"/>
      <c r="D126" s="49"/>
      <c r="E126" s="28"/>
      <c r="IU126" s="4"/>
      <c r="IV126" s="4"/>
    </row>
    <row r="127" spans="2:256" s="24" customFormat="1" ht="14.25">
      <c r="B127" s="65"/>
      <c r="C127" s="66"/>
      <c r="D127" s="49"/>
      <c r="E127" s="28"/>
      <c r="IU127" s="4"/>
      <c r="IV127" s="4"/>
    </row>
    <row r="128" spans="2:256" s="24" customFormat="1" ht="14.25">
      <c r="B128" s="65"/>
      <c r="C128" s="66"/>
      <c r="D128" s="49"/>
      <c r="E128" s="28"/>
      <c r="IU128" s="4"/>
      <c r="IV128" s="4"/>
    </row>
    <row r="129" spans="2:256" s="24" customFormat="1" ht="14.25">
      <c r="B129" s="65"/>
      <c r="C129" s="66"/>
      <c r="D129" s="49"/>
      <c r="E129" s="28"/>
      <c r="IU129" s="4"/>
      <c r="IV129" s="4"/>
    </row>
    <row r="130" spans="2:256" s="24" customFormat="1" ht="14.25">
      <c r="B130" s="65"/>
      <c r="C130" s="66"/>
      <c r="D130" s="49"/>
      <c r="E130" s="28"/>
      <c r="IU130" s="4"/>
      <c r="IV130" s="4"/>
    </row>
    <row r="131" spans="2:256" s="24" customFormat="1" ht="14.25" customHeight="1">
      <c r="B131" s="65"/>
      <c r="C131" s="66"/>
      <c r="D131" s="49"/>
      <c r="E131" s="28"/>
      <c r="IU131" s="4"/>
      <c r="IV131" s="4"/>
    </row>
    <row r="132" spans="2:256" s="24" customFormat="1" ht="14.25">
      <c r="B132" s="65"/>
      <c r="C132" s="66"/>
      <c r="D132" s="49"/>
      <c r="E132" s="28"/>
      <c r="IU132" s="4"/>
      <c r="IV132" s="4"/>
    </row>
    <row r="133" spans="2:256" s="24" customFormat="1" ht="14.25">
      <c r="B133" s="65"/>
      <c r="C133" s="71"/>
      <c r="D133" s="49"/>
      <c r="E133" s="28"/>
      <c r="IU133" s="4"/>
      <c r="IV133" s="4"/>
    </row>
    <row r="134" spans="2:256" s="24" customFormat="1" ht="14.25">
      <c r="B134" s="65"/>
      <c r="C134" s="71"/>
      <c r="D134" s="49"/>
      <c r="E134" s="28"/>
      <c r="IU134" s="4"/>
      <c r="IV134" s="4"/>
    </row>
    <row r="135" spans="2:256" s="24" customFormat="1" ht="14.25">
      <c r="B135" s="65"/>
      <c r="C135" s="71"/>
      <c r="D135" s="49"/>
      <c r="E135" s="28"/>
      <c r="IU135" s="4"/>
      <c r="IV135" s="4"/>
    </row>
    <row r="136" spans="2:256" s="24" customFormat="1" ht="14.25">
      <c r="B136" s="65"/>
      <c r="C136" s="71"/>
      <c r="D136" s="49"/>
      <c r="E136" s="28"/>
      <c r="IU136" s="4"/>
      <c r="IV136" s="4"/>
    </row>
    <row r="137" spans="2:256" s="24" customFormat="1" ht="14.25">
      <c r="B137" s="65"/>
      <c r="C137" s="71"/>
      <c r="D137" s="49"/>
      <c r="E137" s="28"/>
      <c r="IU137" s="4"/>
      <c r="IV137" s="4"/>
    </row>
    <row r="138" spans="2:256" s="24" customFormat="1" ht="14.25">
      <c r="B138" s="65"/>
      <c r="C138" s="71"/>
      <c r="D138" s="49"/>
      <c r="E138" s="28"/>
      <c r="IU138" s="4"/>
      <c r="IV138" s="4"/>
    </row>
    <row r="139" spans="2:256" s="24" customFormat="1" ht="14.25">
      <c r="B139" s="65"/>
      <c r="C139" s="71"/>
      <c r="D139" s="49"/>
      <c r="E139" s="28"/>
      <c r="IU139" s="4"/>
      <c r="IV139" s="4"/>
    </row>
    <row r="140" spans="2:256" s="24" customFormat="1" ht="14.25" customHeight="1">
      <c r="B140" s="65"/>
      <c r="C140" s="71"/>
      <c r="D140" s="49"/>
      <c r="E140" s="28"/>
      <c r="IU140" s="4"/>
      <c r="IV140" s="4"/>
    </row>
    <row r="141" spans="2:256" s="24" customFormat="1" ht="14.25">
      <c r="B141" s="65"/>
      <c r="C141" s="71"/>
      <c r="D141" s="49"/>
      <c r="E141" s="28"/>
      <c r="IU141" s="4"/>
      <c r="IV141" s="4"/>
    </row>
    <row r="142" spans="2:256" s="24" customFormat="1" ht="14.25">
      <c r="B142" s="65"/>
      <c r="C142" s="71"/>
      <c r="D142" s="49"/>
      <c r="E142" s="28"/>
      <c r="IU142" s="4"/>
      <c r="IV142" s="4"/>
    </row>
    <row r="143" spans="2:256" s="24" customFormat="1" ht="14.25">
      <c r="B143" s="65"/>
      <c r="C143" s="71"/>
      <c r="D143" s="49"/>
      <c r="E143" s="28"/>
      <c r="IU143" s="4"/>
      <c r="IV143" s="4"/>
    </row>
    <row r="144" spans="2:256" s="24" customFormat="1" ht="14.25">
      <c r="B144" s="65"/>
      <c r="C144" s="71"/>
      <c r="D144" s="49"/>
      <c r="E144" s="28"/>
      <c r="IU144" s="4"/>
      <c r="IV144" s="4"/>
    </row>
    <row r="145" spans="2:256" s="24" customFormat="1" ht="14.25">
      <c r="B145" s="65"/>
      <c r="C145" s="71"/>
      <c r="D145" s="49"/>
      <c r="E145" s="28"/>
      <c r="IU145" s="4"/>
      <c r="IV145" s="4"/>
    </row>
    <row r="146" spans="2:256" s="24" customFormat="1" ht="14.25">
      <c r="B146" s="65"/>
      <c r="C146" s="71"/>
      <c r="D146" s="49"/>
      <c r="E146" s="28"/>
      <c r="IU146" s="4"/>
      <c r="IV146" s="4"/>
    </row>
    <row r="147" spans="2:256" s="24" customFormat="1" ht="14.25">
      <c r="B147" s="65"/>
      <c r="C147" s="71"/>
      <c r="D147" s="49"/>
      <c r="E147" s="28"/>
      <c r="IU147" s="4"/>
      <c r="IV147" s="4"/>
    </row>
    <row r="148" spans="2:256" s="24" customFormat="1" ht="12" customHeight="1">
      <c r="B148" s="65"/>
      <c r="C148" s="71"/>
      <c r="D148" s="49"/>
      <c r="E148" s="28"/>
      <c r="IU148" s="4"/>
      <c r="IV148" s="4"/>
    </row>
    <row r="149" spans="2:256" s="24" customFormat="1" ht="14.25">
      <c r="B149" s="65"/>
      <c r="C149" s="71"/>
      <c r="D149" s="49"/>
      <c r="E149" s="28"/>
      <c r="IU149" s="4"/>
      <c r="IV149" s="4"/>
    </row>
    <row r="150" spans="2:256" s="24" customFormat="1" ht="14.25">
      <c r="B150" s="65"/>
      <c r="C150" s="71"/>
      <c r="D150" s="49"/>
      <c r="E150" s="28"/>
      <c r="IU150" s="4"/>
      <c r="IV150" s="4"/>
    </row>
    <row r="151" spans="2:256" s="24" customFormat="1" ht="14.25">
      <c r="B151" s="65"/>
      <c r="C151" s="71"/>
      <c r="D151" s="49"/>
      <c r="E151" s="28"/>
      <c r="IU151" s="4"/>
      <c r="IV151" s="4"/>
    </row>
    <row r="152" spans="2:256" s="24" customFormat="1" ht="14.25">
      <c r="B152" s="65"/>
      <c r="C152" s="71"/>
      <c r="D152" s="49"/>
      <c r="E152" s="28"/>
      <c r="IU152" s="4"/>
      <c r="IV152" s="4"/>
    </row>
    <row r="153" spans="2:256" s="24" customFormat="1" ht="14.25">
      <c r="B153" s="65"/>
      <c r="C153" s="71"/>
      <c r="D153" s="49"/>
      <c r="E153" s="28"/>
      <c r="IU153" s="4"/>
      <c r="IV153" s="4"/>
    </row>
    <row r="154" spans="2:256" s="24" customFormat="1" ht="13.5" customHeight="1">
      <c r="B154" s="65"/>
      <c r="C154" s="71"/>
      <c r="D154" s="49"/>
      <c r="E154" s="28"/>
      <c r="IU154" s="4"/>
      <c r="IV154" s="4"/>
    </row>
    <row r="155" spans="2:256" s="24" customFormat="1" ht="14.25">
      <c r="B155" s="65"/>
      <c r="C155" s="71"/>
      <c r="D155" s="49"/>
      <c r="E155" s="28"/>
      <c r="IU155" s="4"/>
      <c r="IV155" s="4"/>
    </row>
    <row r="156" spans="2:256" s="24" customFormat="1" ht="14.25">
      <c r="B156" s="65"/>
      <c r="C156" s="71"/>
      <c r="D156" s="49"/>
      <c r="E156" s="28"/>
      <c r="IU156" s="4"/>
      <c r="IV156" s="4"/>
    </row>
    <row r="157" spans="2:256" s="24" customFormat="1" ht="14.25">
      <c r="B157" s="65"/>
      <c r="C157" s="71"/>
      <c r="D157" s="49"/>
      <c r="E157" s="28"/>
      <c r="IU157" s="4"/>
      <c r="IV157" s="4"/>
    </row>
    <row r="158" spans="2:256" s="24" customFormat="1" ht="14.25">
      <c r="B158" s="65"/>
      <c r="C158" s="71"/>
      <c r="D158" s="49"/>
      <c r="E158" s="28"/>
      <c r="IU158" s="4"/>
      <c r="IV158" s="4"/>
    </row>
    <row r="159" spans="2:256" s="24" customFormat="1" ht="14.25">
      <c r="B159" s="65"/>
      <c r="C159" s="71"/>
      <c r="D159" s="49"/>
      <c r="E159" s="28"/>
      <c r="IU159" s="4"/>
      <c r="IV159" s="4"/>
    </row>
    <row r="160" spans="2:256" s="24" customFormat="1" ht="14.25">
      <c r="B160" s="65"/>
      <c r="C160" s="71"/>
      <c r="D160" s="49"/>
      <c r="E160" s="28"/>
      <c r="IU160" s="4"/>
      <c r="IV160" s="4"/>
    </row>
    <row r="161" spans="2:256" s="24" customFormat="1" ht="14.25">
      <c r="B161" s="65"/>
      <c r="C161" s="71"/>
      <c r="D161" s="49"/>
      <c r="E161" s="28"/>
      <c r="IU161" s="4"/>
      <c r="IV161" s="4"/>
    </row>
    <row r="162" spans="2:256" s="24" customFormat="1" ht="14.25">
      <c r="B162" s="65"/>
      <c r="C162" s="71"/>
      <c r="D162" s="49"/>
      <c r="E162" s="28"/>
      <c r="IU162" s="4"/>
      <c r="IV162" s="4"/>
    </row>
    <row r="163" spans="2:256" s="24" customFormat="1" ht="14.25">
      <c r="B163" s="65"/>
      <c r="C163" s="71"/>
      <c r="D163" s="49"/>
      <c r="E163" s="28"/>
      <c r="IU163" s="4"/>
      <c r="IV163" s="4"/>
    </row>
    <row r="164" spans="2:256" s="24" customFormat="1" ht="14.25">
      <c r="B164" s="65"/>
      <c r="C164" s="71"/>
      <c r="D164" s="49"/>
      <c r="E164" s="28"/>
      <c r="IU164" s="4"/>
      <c r="IV164" s="4"/>
    </row>
    <row r="165" spans="2:256" s="24" customFormat="1" ht="14.25">
      <c r="B165" s="65"/>
      <c r="C165" s="71"/>
      <c r="D165" s="49"/>
      <c r="E165" s="28"/>
      <c r="IU165" s="4"/>
      <c r="IV165" s="4"/>
    </row>
    <row r="166" spans="2:256" s="24" customFormat="1" ht="14.25">
      <c r="B166" s="65"/>
      <c r="C166" s="71"/>
      <c r="D166" s="49"/>
      <c r="E166" s="28"/>
      <c r="IU166" s="4"/>
      <c r="IV166" s="4"/>
    </row>
    <row r="167" spans="2:256" s="24" customFormat="1" ht="14.25">
      <c r="B167" s="65"/>
      <c r="C167" s="66"/>
      <c r="D167" s="49"/>
      <c r="E167" s="28"/>
      <c r="IU167" s="4"/>
      <c r="IV167" s="4"/>
    </row>
    <row r="168" spans="2:256" s="19" customFormat="1" ht="15" customHeight="1">
      <c r="B168" s="65"/>
      <c r="C168" s="66"/>
      <c r="D168" s="49"/>
      <c r="E168" s="28"/>
      <c r="IU168" s="4"/>
      <c r="IV168" s="4"/>
    </row>
    <row r="169" spans="2:256" s="24" customFormat="1" ht="14.25">
      <c r="B169" s="65"/>
      <c r="C169" s="66"/>
      <c r="D169" s="49"/>
      <c r="E169" s="28"/>
      <c r="IU169" s="4"/>
      <c r="IV169" s="4"/>
    </row>
    <row r="170" spans="2:256" s="24" customFormat="1" ht="14.25">
      <c r="B170" s="65"/>
      <c r="C170" s="66"/>
      <c r="D170" s="49"/>
      <c r="E170" s="28"/>
      <c r="IU170" s="4"/>
      <c r="IV170" s="4"/>
    </row>
    <row r="171" spans="2:256" s="29" customFormat="1" ht="14.25">
      <c r="B171" s="65"/>
      <c r="C171" s="66"/>
      <c r="D171" s="49"/>
      <c r="E171" s="28"/>
      <c r="IU171" s="4"/>
      <c r="IV171" s="4"/>
    </row>
    <row r="172" spans="2:256" s="29" customFormat="1" ht="12" customHeight="1">
      <c r="B172" s="65"/>
      <c r="C172" s="67"/>
      <c r="D172" s="49"/>
      <c r="E172" s="28"/>
      <c r="IU172" s="4"/>
      <c r="IV172" s="4"/>
    </row>
    <row r="173" spans="2:256" s="29" customFormat="1" ht="12" customHeight="1">
      <c r="B173" s="65"/>
      <c r="C173" s="67"/>
      <c r="D173" s="49"/>
      <c r="E173" s="28"/>
      <c r="IU173" s="4"/>
      <c r="IV173" s="4"/>
    </row>
    <row r="174" spans="2:256" s="29" customFormat="1" ht="14.25">
      <c r="B174" s="65"/>
      <c r="C174" s="67"/>
      <c r="D174" s="49"/>
      <c r="E174" s="28"/>
      <c r="IU174" s="4"/>
      <c r="IV174" s="4"/>
    </row>
    <row r="175" spans="2:256" s="24" customFormat="1" ht="14.25">
      <c r="B175" s="65"/>
      <c r="C175" s="67"/>
      <c r="D175" s="49"/>
      <c r="E175" s="28"/>
      <c r="IU175" s="4"/>
      <c r="IV175" s="4"/>
    </row>
    <row r="176" spans="2:256" s="24" customFormat="1" ht="14.25">
      <c r="B176" s="68"/>
      <c r="C176" s="72"/>
      <c r="D176" s="70"/>
      <c r="E176" s="50"/>
      <c r="IU176" s="4"/>
      <c r="IV176" s="4"/>
    </row>
    <row r="177" spans="2:256" s="24" customFormat="1" ht="12" customHeight="1">
      <c r="B177" s="65"/>
      <c r="C177" s="66"/>
      <c r="D177" s="49"/>
      <c r="E177" s="28"/>
      <c r="IU177" s="4"/>
      <c r="IV177" s="4"/>
    </row>
    <row r="178" spans="2:256" s="24" customFormat="1" ht="12" customHeight="1">
      <c r="B178" s="65"/>
      <c r="C178" s="73"/>
      <c r="D178" s="49"/>
      <c r="E178" s="28"/>
      <c r="IU178" s="4"/>
      <c r="IV178" s="4"/>
    </row>
    <row r="179" spans="2:256" s="29" customFormat="1" ht="14.25">
      <c r="B179" s="65"/>
      <c r="C179" s="66"/>
      <c r="D179" s="49"/>
      <c r="E179" s="28"/>
      <c r="IU179" s="4"/>
      <c r="IV179" s="4"/>
    </row>
    <row r="180" spans="2:256" s="24" customFormat="1" ht="12" customHeight="1">
      <c r="B180" s="65"/>
      <c r="C180" s="66"/>
      <c r="D180" s="49"/>
      <c r="E180" s="28"/>
      <c r="IU180" s="4"/>
      <c r="IV180" s="4"/>
    </row>
    <row r="181" spans="2:256" s="24" customFormat="1" ht="12" customHeight="1">
      <c r="B181" s="65"/>
      <c r="C181" s="66"/>
      <c r="D181" s="49"/>
      <c r="E181" s="28"/>
      <c r="IU181" s="4"/>
      <c r="IV181" s="4"/>
    </row>
    <row r="182" spans="2:256" s="24" customFormat="1" ht="14.25">
      <c r="B182" s="65"/>
      <c r="C182" s="66"/>
      <c r="D182" s="49"/>
      <c r="E182" s="28"/>
      <c r="IU182" s="4"/>
      <c r="IV182" s="4"/>
    </row>
    <row r="183" spans="2:256" s="24" customFormat="1" ht="14.25">
      <c r="B183" s="65"/>
      <c r="C183" s="66"/>
      <c r="D183" s="49"/>
      <c r="E183" s="28"/>
      <c r="IU183" s="4"/>
      <c r="IV183" s="4"/>
    </row>
    <row r="184" spans="2:256" s="24" customFormat="1" ht="14.25">
      <c r="B184" s="65"/>
      <c r="C184" s="66"/>
      <c r="D184" s="49"/>
      <c r="E184" s="28"/>
      <c r="IU184" s="4"/>
      <c r="IV184" s="4"/>
    </row>
    <row r="185" spans="2:256" s="24" customFormat="1" ht="14.25">
      <c r="B185" s="65"/>
      <c r="C185" s="66"/>
      <c r="D185" s="49"/>
      <c r="E185" s="28"/>
      <c r="IU185" s="4"/>
      <c r="IV185" s="4"/>
    </row>
    <row r="186" spans="2:256" s="24" customFormat="1" ht="14.25">
      <c r="B186" s="65"/>
      <c r="C186" s="66"/>
      <c r="D186" s="49"/>
      <c r="E186" s="28"/>
      <c r="IU186" s="4"/>
      <c r="IV186" s="4"/>
    </row>
    <row r="187" spans="2:256" s="24" customFormat="1" ht="14.25">
      <c r="B187" s="65"/>
      <c r="C187" s="66"/>
      <c r="D187" s="49"/>
      <c r="E187" s="28"/>
      <c r="IU187" s="4"/>
      <c r="IV187" s="4"/>
    </row>
    <row r="188" spans="2:256" s="24" customFormat="1" ht="14.25">
      <c r="B188" s="65"/>
      <c r="C188" s="66"/>
      <c r="D188" s="49"/>
      <c r="E188" s="28"/>
      <c r="IU188" s="4"/>
      <c r="IV188" s="4"/>
    </row>
    <row r="189" spans="2:256" s="19" customFormat="1" ht="14.25">
      <c r="B189" s="65"/>
      <c r="C189" s="66"/>
      <c r="D189" s="49"/>
      <c r="E189" s="28"/>
      <c r="IU189" s="4"/>
      <c r="IV189" s="4"/>
    </row>
    <row r="190" spans="2:256" s="24" customFormat="1" ht="14.25">
      <c r="B190" s="65"/>
      <c r="C190" s="66"/>
      <c r="D190" s="49"/>
      <c r="E190" s="28"/>
      <c r="IU190" s="4"/>
      <c r="IV190" s="4"/>
    </row>
    <row r="191" spans="2:256" s="24" customFormat="1" ht="14.25">
      <c r="B191" s="65"/>
      <c r="C191" s="66"/>
      <c r="D191" s="49"/>
      <c r="E191" s="28"/>
      <c r="IU191" s="4"/>
      <c r="IV191" s="4"/>
    </row>
    <row r="192" spans="2:256" s="24" customFormat="1" ht="14.25">
      <c r="B192" s="65"/>
      <c r="C192" s="66"/>
      <c r="D192" s="49"/>
      <c r="E192" s="28"/>
      <c r="IU192" s="4"/>
      <c r="IV192" s="4"/>
    </row>
    <row r="193" spans="2:256" s="24" customFormat="1" ht="14.25">
      <c r="B193" s="65"/>
      <c r="C193" s="67"/>
      <c r="D193" s="49"/>
      <c r="E193" s="28"/>
      <c r="IU193" s="4"/>
      <c r="IV193" s="4"/>
    </row>
    <row r="194" spans="2:256" s="24" customFormat="1" ht="14.25">
      <c r="B194" s="65"/>
      <c r="C194" s="67"/>
      <c r="D194" s="49"/>
      <c r="E194" s="28"/>
      <c r="IU194" s="4"/>
      <c r="IV194" s="4"/>
    </row>
    <row r="195" spans="2:256" s="24" customFormat="1" ht="14.25">
      <c r="B195" s="65"/>
      <c r="C195" s="67"/>
      <c r="D195" s="49"/>
      <c r="E195" s="28"/>
      <c r="IU195" s="4"/>
      <c r="IV195" s="4"/>
    </row>
    <row r="196" spans="2:256" s="24" customFormat="1" ht="14.25">
      <c r="B196" s="65"/>
      <c r="C196" s="67"/>
      <c r="D196" s="49"/>
      <c r="E196" s="28"/>
      <c r="IU196" s="4"/>
      <c r="IV196" s="4"/>
    </row>
    <row r="197" spans="2:256" s="29" customFormat="1" ht="14.25">
      <c r="B197" s="68"/>
      <c r="C197" s="74"/>
      <c r="D197" s="75"/>
      <c r="E197" s="50"/>
      <c r="IU197" s="4"/>
      <c r="IV197" s="4"/>
    </row>
    <row r="198" spans="2:256" s="29" customFormat="1" ht="14.25">
      <c r="B198" s="76"/>
      <c r="C198" s="77"/>
      <c r="D198" s="27"/>
      <c r="E198" s="28"/>
      <c r="IU198" s="4"/>
      <c r="IV198" s="4"/>
    </row>
    <row r="199" spans="2:256" s="24" customFormat="1" ht="14.25">
      <c r="B199" s="76"/>
      <c r="C199" s="77"/>
      <c r="D199" s="27"/>
      <c r="E199" s="28"/>
      <c r="IU199" s="4"/>
      <c r="IV199" s="4"/>
    </row>
    <row r="200" spans="2:256" s="29" customFormat="1" ht="14.25">
      <c r="B200" s="76"/>
      <c r="C200" s="77"/>
      <c r="D200" s="27"/>
      <c r="E200" s="28"/>
      <c r="IU200" s="4"/>
      <c r="IV200" s="4"/>
    </row>
    <row r="201" spans="2:256" s="29" customFormat="1" ht="14.25">
      <c r="B201" s="76"/>
      <c r="C201" s="77"/>
      <c r="D201" s="27"/>
      <c r="E201" s="28"/>
      <c r="IU201" s="4"/>
      <c r="IV201" s="4"/>
    </row>
    <row r="202" spans="2:256" s="78" customFormat="1" ht="14.25">
      <c r="B202" s="76"/>
      <c r="C202" s="77"/>
      <c r="D202" s="27"/>
      <c r="E202" s="28"/>
      <c r="IU202" s="4"/>
      <c r="IV202" s="4"/>
    </row>
    <row r="203" spans="2:256" s="24" customFormat="1" ht="14.25">
      <c r="B203" s="76"/>
      <c r="C203" s="77"/>
      <c r="D203" s="27"/>
      <c r="E203" s="28"/>
      <c r="IU203" s="4"/>
      <c r="IV203" s="4"/>
    </row>
    <row r="204" spans="2:256" s="79" customFormat="1" ht="14.25">
      <c r="B204" s="76"/>
      <c r="C204" s="77"/>
      <c r="D204" s="27"/>
      <c r="E204" s="28"/>
      <c r="IU204" s="4"/>
      <c r="IV204" s="4"/>
    </row>
    <row r="205" spans="2:256" s="79" customFormat="1" ht="14.25">
      <c r="B205" s="76"/>
      <c r="C205" s="77"/>
      <c r="D205" s="27"/>
      <c r="E205" s="28"/>
      <c r="IU205" s="4"/>
      <c r="IV205" s="4"/>
    </row>
    <row r="206" spans="2:256" s="79" customFormat="1" ht="14.25">
      <c r="B206" s="76"/>
      <c r="C206" s="77"/>
      <c r="D206" s="27"/>
      <c r="E206" s="28"/>
      <c r="IU206" s="4"/>
      <c r="IV206" s="4"/>
    </row>
    <row r="207" spans="2:256" s="79" customFormat="1" ht="14.25">
      <c r="B207" s="76"/>
      <c r="C207" s="77"/>
      <c r="D207" s="27"/>
      <c r="E207" s="28"/>
      <c r="IU207" s="4"/>
      <c r="IV207" s="4"/>
    </row>
    <row r="208" spans="2:256" s="79" customFormat="1" ht="14.25">
      <c r="B208" s="76"/>
      <c r="C208" s="77"/>
      <c r="D208" s="27"/>
      <c r="E208" s="28"/>
      <c r="IU208" s="4"/>
      <c r="IV208" s="4"/>
    </row>
    <row r="209" spans="2:256" s="79" customFormat="1" ht="14.25">
      <c r="B209" s="76"/>
      <c r="C209" s="77"/>
      <c r="D209" s="27"/>
      <c r="E209" s="28"/>
      <c r="IU209" s="4"/>
      <c r="IV209" s="4"/>
    </row>
    <row r="210" spans="2:256" s="79" customFormat="1" ht="14.25">
      <c r="B210" s="76"/>
      <c r="C210" s="77"/>
      <c r="D210" s="27"/>
      <c r="E210" s="28"/>
      <c r="IU210" s="4"/>
      <c r="IV210" s="4"/>
    </row>
    <row r="211" spans="2:256" s="79" customFormat="1" ht="14.25">
      <c r="B211" s="76"/>
      <c r="C211" s="77"/>
      <c r="D211" s="27"/>
      <c r="E211" s="28"/>
      <c r="IU211" s="4"/>
      <c r="IV211" s="4"/>
    </row>
    <row r="212" spans="2:256" s="79" customFormat="1" ht="14.25">
      <c r="B212" s="76"/>
      <c r="C212" s="77"/>
      <c r="D212" s="27"/>
      <c r="E212" s="28"/>
      <c r="IU212" s="4"/>
      <c r="IV212" s="4"/>
    </row>
    <row r="213" spans="2:256" s="79" customFormat="1" ht="14.25">
      <c r="B213" s="76"/>
      <c r="C213" s="77"/>
      <c r="D213" s="27"/>
      <c r="E213" s="28"/>
      <c r="IU213" s="4"/>
      <c r="IV213" s="4"/>
    </row>
    <row r="214" spans="2:256" s="79" customFormat="1" ht="14.25">
      <c r="B214" s="76"/>
      <c r="C214" s="77"/>
      <c r="D214" s="27"/>
      <c r="E214" s="28"/>
      <c r="IU214" s="4"/>
      <c r="IV214" s="4"/>
    </row>
    <row r="215" spans="2:256" s="79" customFormat="1" ht="14.25">
      <c r="B215" s="76"/>
      <c r="C215" s="77"/>
      <c r="D215" s="27"/>
      <c r="E215" s="28"/>
      <c r="IU215" s="4"/>
      <c r="IV215" s="4"/>
    </row>
    <row r="216" spans="2:256" s="79" customFormat="1" ht="14.25">
      <c r="B216" s="76"/>
      <c r="C216" s="77"/>
      <c r="D216" s="27"/>
      <c r="E216" s="28"/>
      <c r="IU216" s="4"/>
      <c r="IV216" s="4"/>
    </row>
    <row r="217" spans="2:256" s="79" customFormat="1" ht="14.25">
      <c r="B217" s="76"/>
      <c r="C217" s="77"/>
      <c r="D217" s="27"/>
      <c r="E217" s="28"/>
      <c r="IU217" s="4"/>
      <c r="IV217" s="4"/>
    </row>
    <row r="218" spans="2:256" s="79" customFormat="1" ht="14.25">
      <c r="B218" s="76"/>
      <c r="C218" s="77"/>
      <c r="D218" s="27"/>
      <c r="E218" s="28"/>
      <c r="IU218" s="4"/>
      <c r="IV218" s="4"/>
    </row>
    <row r="219" spans="2:256" s="79" customFormat="1" ht="14.25">
      <c r="B219" s="76"/>
      <c r="C219" s="77"/>
      <c r="D219" s="27"/>
      <c r="E219" s="28"/>
      <c r="IU219" s="4"/>
      <c r="IV219" s="4"/>
    </row>
    <row r="220" spans="2:256" s="79" customFormat="1" ht="14.25">
      <c r="B220" s="76"/>
      <c r="C220" s="77"/>
      <c r="D220" s="27"/>
      <c r="E220" s="28"/>
      <c r="IU220" s="4"/>
      <c r="IV220" s="4"/>
    </row>
    <row r="221" spans="2:256" s="79" customFormat="1" ht="14.25">
      <c r="B221" s="76"/>
      <c r="C221" s="77"/>
      <c r="D221" s="27"/>
      <c r="E221" s="28"/>
      <c r="IU221" s="4"/>
      <c r="IV221" s="4"/>
    </row>
    <row r="222" spans="2:256" s="24" customFormat="1" ht="14.25">
      <c r="B222" s="76"/>
      <c r="C222" s="77"/>
      <c r="D222" s="27"/>
      <c r="E222" s="28"/>
      <c r="IU222" s="4"/>
      <c r="IV222" s="4"/>
    </row>
    <row r="223" spans="2:256" s="24" customFormat="1" ht="14.25">
      <c r="B223" s="76"/>
      <c r="C223" s="77"/>
      <c r="D223" s="27"/>
      <c r="E223" s="28"/>
      <c r="IU223" s="4"/>
      <c r="IV223" s="4"/>
    </row>
    <row r="224" spans="2:256" s="24" customFormat="1" ht="14.25">
      <c r="B224" s="76"/>
      <c r="C224" s="77"/>
      <c r="D224" s="27"/>
      <c r="E224" s="28"/>
      <c r="IU224" s="4"/>
      <c r="IV224" s="4"/>
    </row>
    <row r="225" spans="2:256" s="24" customFormat="1" ht="14.25">
      <c r="B225" s="76"/>
      <c r="C225" s="77"/>
      <c r="D225" s="27"/>
      <c r="E225" s="28"/>
      <c r="IU225" s="4"/>
      <c r="IV225" s="4"/>
    </row>
    <row r="226" spans="2:256" s="80" customFormat="1" ht="14.25">
      <c r="B226" s="76"/>
      <c r="C226" s="77"/>
      <c r="D226" s="27"/>
      <c r="E226" s="28"/>
      <c r="IU226" s="4"/>
      <c r="IV226" s="4"/>
    </row>
    <row r="227" spans="2:256" s="24" customFormat="1" ht="14.25">
      <c r="B227" s="76"/>
      <c r="C227" s="77"/>
      <c r="D227" s="27"/>
      <c r="E227" s="28"/>
      <c r="IU227" s="4"/>
      <c r="IV227" s="4"/>
    </row>
    <row r="228" spans="2:256" s="80" customFormat="1" ht="14.25">
      <c r="B228" s="76"/>
      <c r="C228" s="77"/>
      <c r="D228" s="27"/>
      <c r="E228" s="28"/>
      <c r="IU228" s="4"/>
      <c r="IV228" s="4"/>
    </row>
    <row r="229" spans="2:256" s="24" customFormat="1" ht="14.25">
      <c r="B229" s="76"/>
      <c r="C229" s="77"/>
      <c r="D229" s="27"/>
      <c r="E229" s="28"/>
      <c r="IU229" s="4"/>
      <c r="IV229" s="4"/>
    </row>
    <row r="230" spans="2:256" s="24" customFormat="1" ht="14.25">
      <c r="B230" s="76"/>
      <c r="C230" s="77"/>
      <c r="D230" s="27"/>
      <c r="E230" s="28"/>
      <c r="IU230" s="4"/>
      <c r="IV230" s="4"/>
    </row>
    <row r="231" spans="2:256" s="24" customFormat="1" ht="13.5" customHeight="1">
      <c r="B231" s="76"/>
      <c r="C231" s="77"/>
      <c r="D231" s="27"/>
      <c r="E231" s="28"/>
      <c r="IU231" s="4"/>
      <c r="IV231" s="4"/>
    </row>
    <row r="232" spans="2:256" s="24" customFormat="1" ht="13.5" customHeight="1">
      <c r="B232" s="76"/>
      <c r="C232" s="77"/>
      <c r="D232" s="27"/>
      <c r="E232" s="28"/>
      <c r="IU232" s="4"/>
      <c r="IV232" s="4"/>
    </row>
    <row r="233" spans="2:256" s="24" customFormat="1" ht="14.25">
      <c r="B233" s="76"/>
      <c r="C233" s="77"/>
      <c r="D233" s="27"/>
      <c r="E233" s="28"/>
      <c r="IU233" s="4"/>
      <c r="IV233" s="4"/>
    </row>
    <row r="234" spans="2:256" s="24" customFormat="1" ht="14.25">
      <c r="B234" s="76"/>
      <c r="C234" s="77"/>
      <c r="D234" s="27"/>
      <c r="E234" s="28"/>
      <c r="IU234" s="4"/>
      <c r="IV234" s="4"/>
    </row>
    <row r="235" spans="2:256" s="24" customFormat="1" ht="14.25">
      <c r="B235" s="76"/>
      <c r="C235" s="77"/>
      <c r="D235" s="27"/>
      <c r="E235" s="28"/>
      <c r="IU235" s="4"/>
      <c r="IV235" s="4"/>
    </row>
    <row r="236" spans="2:256" s="24" customFormat="1" ht="14.25">
      <c r="B236" s="76"/>
      <c r="C236" s="77"/>
      <c r="D236" s="27"/>
      <c r="E236" s="28"/>
      <c r="IU236" s="4"/>
      <c r="IV236" s="4"/>
    </row>
    <row r="237" spans="2:256" s="24" customFormat="1" ht="14.25">
      <c r="B237" s="76"/>
      <c r="C237" s="77"/>
      <c r="D237" s="27"/>
      <c r="E237" s="28"/>
      <c r="IU237" s="4"/>
      <c r="IV237" s="4"/>
    </row>
    <row r="238" spans="2:256" s="24" customFormat="1" ht="14.25">
      <c r="B238" s="76"/>
      <c r="C238" s="77"/>
      <c r="D238" s="27"/>
      <c r="E238" s="28"/>
      <c r="IU238" s="4"/>
      <c r="IV238" s="4"/>
    </row>
    <row r="239" spans="2:256" s="24" customFormat="1" ht="14.25">
      <c r="B239" s="76"/>
      <c r="C239" s="77"/>
      <c r="D239" s="27"/>
      <c r="E239" s="28"/>
      <c r="IU239" s="4"/>
      <c r="IV239" s="4"/>
    </row>
    <row r="240" spans="2:256" s="24" customFormat="1" ht="14.25">
      <c r="B240" s="76"/>
      <c r="C240" s="77"/>
      <c r="D240" s="27"/>
      <c r="E240" s="28"/>
      <c r="IU240" s="4"/>
      <c r="IV240" s="4"/>
    </row>
    <row r="241" spans="2:256" s="24" customFormat="1" ht="14.25">
      <c r="B241" s="76"/>
      <c r="C241" s="77"/>
      <c r="D241" s="27"/>
      <c r="E241" s="28"/>
      <c r="IU241" s="4"/>
      <c r="IV241" s="4"/>
    </row>
    <row r="242" spans="2:256" s="24" customFormat="1" ht="14.25">
      <c r="B242" s="76"/>
      <c r="C242" s="77"/>
      <c r="D242" s="27"/>
      <c r="E242" s="28"/>
      <c r="IU242" s="4"/>
      <c r="IV242" s="4"/>
    </row>
    <row r="243" spans="2:256" s="24" customFormat="1" ht="14.25">
      <c r="B243" s="76"/>
      <c r="C243" s="77"/>
      <c r="D243" s="27"/>
      <c r="E243" s="28"/>
      <c r="IU243" s="4"/>
      <c r="IV243" s="4"/>
    </row>
    <row r="244" spans="2:256" s="24" customFormat="1" ht="14.25">
      <c r="B244" s="76"/>
      <c r="C244" s="77"/>
      <c r="D244" s="27"/>
      <c r="E244" s="28"/>
      <c r="IU244" s="4"/>
      <c r="IV244" s="4"/>
    </row>
    <row r="245" spans="2:256" s="24" customFormat="1" ht="14.25">
      <c r="B245" s="76"/>
      <c r="C245" s="77"/>
      <c r="D245" s="27"/>
      <c r="E245" s="28"/>
      <c r="IU245" s="4"/>
      <c r="IV245" s="4"/>
    </row>
    <row r="246" spans="2:256" s="24" customFormat="1" ht="14.25">
      <c r="B246" s="76"/>
      <c r="C246" s="77"/>
      <c r="D246" s="27"/>
      <c r="E246" s="28"/>
      <c r="IU246" s="4"/>
      <c r="IV246" s="4"/>
    </row>
    <row r="247" spans="2:256" s="24" customFormat="1" ht="14.25">
      <c r="B247" s="76"/>
      <c r="C247" s="77"/>
      <c r="D247" s="27"/>
      <c r="E247" s="28"/>
      <c r="IU247" s="4"/>
      <c r="IV247" s="4"/>
    </row>
    <row r="248" spans="2:256" s="24" customFormat="1" ht="14.25">
      <c r="B248" s="76"/>
      <c r="C248" s="77"/>
      <c r="D248" s="27"/>
      <c r="E248" s="28"/>
      <c r="IU248" s="4"/>
      <c r="IV248" s="4"/>
    </row>
    <row r="249" spans="2:256" s="24" customFormat="1" ht="14.25">
      <c r="B249" s="76"/>
      <c r="C249" s="77"/>
      <c r="D249" s="27"/>
      <c r="E249" s="28"/>
      <c r="IU249" s="4"/>
      <c r="IV249" s="4"/>
    </row>
    <row r="250" spans="2:256" s="24" customFormat="1" ht="14.25">
      <c r="B250" s="76"/>
      <c r="C250" s="77"/>
      <c r="D250" s="27"/>
      <c r="E250" s="28"/>
      <c r="IU250" s="4"/>
      <c r="IV250" s="4"/>
    </row>
    <row r="251" spans="2:256" s="24" customFormat="1" ht="14.25">
      <c r="B251" s="76"/>
      <c r="C251" s="77"/>
      <c r="D251" s="27"/>
      <c r="E251" s="28"/>
      <c r="IU251" s="4"/>
      <c r="IV251" s="4"/>
    </row>
    <row r="252" spans="2:256" s="24" customFormat="1" ht="14.25">
      <c r="B252" s="76"/>
      <c r="C252" s="77"/>
      <c r="D252" s="27"/>
      <c r="E252" s="28"/>
      <c r="IU252" s="4"/>
      <c r="IV252" s="4"/>
    </row>
    <row r="253" spans="2:256" s="24" customFormat="1" ht="14.25">
      <c r="B253" s="76"/>
      <c r="C253" s="77"/>
      <c r="D253" s="27"/>
      <c r="E253" s="28"/>
      <c r="IU253" s="4"/>
      <c r="IV253" s="4"/>
    </row>
    <row r="254" spans="2:256" s="24" customFormat="1" ht="14.25">
      <c r="B254" s="76"/>
      <c r="C254" s="77"/>
      <c r="D254" s="27"/>
      <c r="E254" s="28"/>
      <c r="IU254" s="4"/>
      <c r="IV254" s="4"/>
    </row>
    <row r="255" spans="2:256" s="24" customFormat="1" ht="14.25">
      <c r="B255" s="76"/>
      <c r="C255" s="77"/>
      <c r="D255" s="27"/>
      <c r="E255" s="28"/>
      <c r="IU255" s="4"/>
      <c r="IV255" s="4"/>
    </row>
    <row r="256" spans="2:256" s="24" customFormat="1" ht="14.25">
      <c r="B256" s="76"/>
      <c r="C256" s="77"/>
      <c r="D256" s="27"/>
      <c r="E256" s="28"/>
      <c r="IU256" s="4"/>
      <c r="IV256" s="4"/>
    </row>
    <row r="257" spans="2:256" s="24" customFormat="1" ht="14.25">
      <c r="B257" s="76"/>
      <c r="C257" s="77"/>
      <c r="D257" s="27"/>
      <c r="E257" s="28"/>
      <c r="IU257" s="4"/>
      <c r="IV257" s="4"/>
    </row>
    <row r="258" spans="2:256" s="24" customFormat="1" ht="14.25">
      <c r="B258" s="76"/>
      <c r="C258" s="77"/>
      <c r="D258" s="27"/>
      <c r="E258" s="28"/>
      <c r="IU258" s="4"/>
      <c r="IV258" s="4"/>
    </row>
    <row r="259" spans="2:256" s="24" customFormat="1" ht="14.25">
      <c r="B259" s="76"/>
      <c r="C259" s="77"/>
      <c r="D259" s="27"/>
      <c r="E259" s="28"/>
      <c r="IU259" s="4"/>
      <c r="IV259" s="4"/>
    </row>
    <row r="260" spans="2:256" s="24" customFormat="1" ht="14.25">
      <c r="B260" s="76"/>
      <c r="C260" s="77"/>
      <c r="D260" s="27"/>
      <c r="E260" s="28"/>
      <c r="IU260" s="4"/>
      <c r="IV260" s="4"/>
    </row>
    <row r="261" spans="2:256" s="24" customFormat="1" ht="14.25">
      <c r="B261" s="76"/>
      <c r="C261" s="77"/>
      <c r="D261" s="27"/>
      <c r="E261" s="28"/>
      <c r="IU261" s="4"/>
      <c r="IV261" s="4"/>
    </row>
    <row r="262" spans="2:256" s="24" customFormat="1" ht="14.25">
      <c r="B262" s="76"/>
      <c r="C262" s="77"/>
      <c r="D262" s="27"/>
      <c r="E262" s="28"/>
      <c r="IU262" s="4"/>
      <c r="IV262" s="4"/>
    </row>
    <row r="263" spans="2:256" s="24" customFormat="1" ht="14.25">
      <c r="B263" s="76"/>
      <c r="C263" s="77"/>
      <c r="D263" s="27"/>
      <c r="E263" s="28"/>
      <c r="IU263" s="4"/>
      <c r="IV263" s="4"/>
    </row>
    <row r="264" spans="2:256" s="24" customFormat="1" ht="14.25">
      <c r="B264" s="76"/>
      <c r="C264" s="77"/>
      <c r="D264" s="27"/>
      <c r="E264" s="28"/>
      <c r="IU264" s="4"/>
      <c r="IV264" s="4"/>
    </row>
    <row r="265" spans="2:256" s="24" customFormat="1" ht="14.25">
      <c r="B265" s="76"/>
      <c r="C265" s="77"/>
      <c r="D265" s="27"/>
      <c r="E265" s="28"/>
      <c r="IU265" s="4"/>
      <c r="IV265" s="4"/>
    </row>
    <row r="266" spans="2:256" s="24" customFormat="1" ht="14.25">
      <c r="B266" s="76"/>
      <c r="C266" s="77"/>
      <c r="D266" s="27"/>
      <c r="E266" s="28"/>
      <c r="IU266" s="4"/>
      <c r="IV266" s="4"/>
    </row>
    <row r="267" spans="2:256" s="24" customFormat="1" ht="14.25">
      <c r="B267" s="76"/>
      <c r="C267" s="77"/>
      <c r="D267" s="27"/>
      <c r="E267" s="28"/>
      <c r="IU267" s="4"/>
      <c r="IV267" s="4"/>
    </row>
    <row r="268" spans="2:256" s="24" customFormat="1" ht="14.25">
      <c r="B268" s="76"/>
      <c r="C268" s="77"/>
      <c r="D268" s="27"/>
      <c r="E268" s="28"/>
      <c r="IU268" s="4"/>
      <c r="IV268" s="4"/>
    </row>
    <row r="269" spans="2:256" s="24" customFormat="1" ht="14.25">
      <c r="B269" s="76"/>
      <c r="C269" s="77"/>
      <c r="D269" s="27"/>
      <c r="E269" s="28"/>
      <c r="IU269" s="4"/>
      <c r="IV269" s="4"/>
    </row>
    <row r="270" spans="2:256" s="24" customFormat="1" ht="14.25">
      <c r="B270" s="76"/>
      <c r="C270" s="77"/>
      <c r="D270" s="27"/>
      <c r="E270" s="28"/>
      <c r="IU270" s="4"/>
      <c r="IV270" s="4"/>
    </row>
    <row r="271" spans="2:256" s="24" customFormat="1" ht="14.25">
      <c r="B271" s="76"/>
      <c r="C271" s="77"/>
      <c r="D271" s="27"/>
      <c r="E271" s="28"/>
      <c r="IU271" s="4"/>
      <c r="IV271" s="4"/>
    </row>
    <row r="272" spans="2:256" s="24" customFormat="1" ht="14.25">
      <c r="B272" s="76"/>
      <c r="C272" s="77"/>
      <c r="D272" s="27"/>
      <c r="E272" s="28"/>
      <c r="IU272" s="4"/>
      <c r="IV272" s="4"/>
    </row>
    <row r="273" spans="2:256" s="24" customFormat="1" ht="14.25">
      <c r="B273" s="76"/>
      <c r="C273" s="77"/>
      <c r="D273" s="27"/>
      <c r="E273" s="28"/>
      <c r="IU273" s="4"/>
      <c r="IV273" s="4"/>
    </row>
    <row r="274" spans="2:256" s="24" customFormat="1" ht="14.25">
      <c r="B274" s="76"/>
      <c r="C274" s="77"/>
      <c r="D274" s="27"/>
      <c r="E274" s="28"/>
      <c r="IU274" s="4"/>
      <c r="IV274" s="4"/>
    </row>
    <row r="275" spans="2:256" s="24" customFormat="1" ht="14.25">
      <c r="B275" s="76"/>
      <c r="C275" s="77"/>
      <c r="D275" s="27"/>
      <c r="E275" s="28"/>
      <c r="IU275" s="4"/>
      <c r="IV275" s="4"/>
    </row>
    <row r="276" spans="2:256" s="24" customFormat="1" ht="14.25">
      <c r="B276" s="76"/>
      <c r="C276" s="77"/>
      <c r="D276" s="27"/>
      <c r="E276" s="28"/>
      <c r="IU276" s="4"/>
      <c r="IV276" s="4"/>
    </row>
    <row r="277" spans="2:256" s="24" customFormat="1" ht="14.25">
      <c r="B277" s="76"/>
      <c r="C277" s="77"/>
      <c r="D277" s="27"/>
      <c r="E277" s="28"/>
      <c r="IU277" s="4"/>
      <c r="IV277" s="4"/>
    </row>
    <row r="278" spans="2:256" s="24" customFormat="1" ht="14.25">
      <c r="B278" s="76"/>
      <c r="C278" s="77"/>
      <c r="D278" s="27"/>
      <c r="E278" s="77"/>
      <c r="IU278" s="4"/>
      <c r="IV278" s="4"/>
    </row>
    <row r="279" spans="2:256" s="24" customFormat="1" ht="14.25">
      <c r="B279" s="76"/>
      <c r="C279" s="77"/>
      <c r="D279" s="27"/>
      <c r="E279" s="77"/>
      <c r="IU279" s="4"/>
      <c r="IV279" s="4"/>
    </row>
    <row r="280" spans="2:256" s="24" customFormat="1" ht="14.25">
      <c r="B280" s="76"/>
      <c r="C280" s="77"/>
      <c r="D280" s="27"/>
      <c r="E280" s="77"/>
      <c r="IU280" s="4"/>
      <c r="IV280" s="4"/>
    </row>
    <row r="281" spans="2:256" s="24" customFormat="1" ht="14.25">
      <c r="B281" s="76"/>
      <c r="C281" s="77"/>
      <c r="D281" s="27"/>
      <c r="E281" s="77"/>
      <c r="IU281" s="4"/>
      <c r="IV281" s="4"/>
    </row>
    <row r="282" spans="2:256" s="24" customFormat="1" ht="14.25">
      <c r="B282" s="76"/>
      <c r="C282" s="77"/>
      <c r="D282" s="27"/>
      <c r="E282" s="77"/>
      <c r="IU282" s="4"/>
      <c r="IV282" s="4"/>
    </row>
    <row r="283" spans="2:256" s="24" customFormat="1" ht="14.25">
      <c r="B283" s="76"/>
      <c r="C283" s="77"/>
      <c r="D283" s="27"/>
      <c r="E283" s="77"/>
      <c r="IU283" s="4"/>
      <c r="IV283" s="4"/>
    </row>
    <row r="284" spans="2:256" s="24" customFormat="1" ht="14.25">
      <c r="B284" s="76"/>
      <c r="C284" s="77"/>
      <c r="D284" s="27"/>
      <c r="E284" s="77"/>
      <c r="IU284" s="4"/>
      <c r="IV284" s="4"/>
    </row>
    <row r="285" spans="2:256" s="24" customFormat="1" ht="14.25">
      <c r="B285" s="76"/>
      <c r="C285" s="77"/>
      <c r="D285" s="27"/>
      <c r="E285" s="77"/>
      <c r="IU285" s="4"/>
      <c r="IV285" s="4"/>
    </row>
    <row r="286" spans="2:256" s="24" customFormat="1" ht="14.25">
      <c r="B286" s="76"/>
      <c r="C286" s="77"/>
      <c r="D286" s="27"/>
      <c r="E286" s="77"/>
      <c r="IU286" s="4"/>
      <c r="IV286" s="4"/>
    </row>
    <row r="287" spans="2:256" s="24" customFormat="1" ht="14.25">
      <c r="B287" s="76"/>
      <c r="C287" s="77"/>
      <c r="D287" s="27"/>
      <c r="E287" s="77"/>
      <c r="IU287" s="4"/>
      <c r="IV287" s="4"/>
    </row>
    <row r="288" spans="2:256" s="24" customFormat="1" ht="14.25">
      <c r="B288" s="76"/>
      <c r="C288" s="77"/>
      <c r="D288" s="27"/>
      <c r="E288" s="77"/>
      <c r="IU288" s="4"/>
      <c r="IV288" s="4"/>
    </row>
    <row r="289" spans="2:256" s="24" customFormat="1" ht="14.25">
      <c r="B289" s="76"/>
      <c r="C289" s="77"/>
      <c r="D289" s="27"/>
      <c r="E289" s="77"/>
      <c r="IU289" s="4"/>
      <c r="IV289" s="4"/>
    </row>
    <row r="290" spans="2:256" s="80" customFormat="1" ht="14.25">
      <c r="B290" s="76"/>
      <c r="C290" s="77"/>
      <c r="D290" s="27"/>
      <c r="E290" s="77"/>
      <c r="IU290" s="4"/>
      <c r="IV290" s="4"/>
    </row>
    <row r="291" spans="2:256" s="24" customFormat="1" ht="14.25">
      <c r="B291" s="76"/>
      <c r="C291" s="77"/>
      <c r="D291" s="27"/>
      <c r="E291" s="77"/>
      <c r="IU291" s="4"/>
      <c r="IV291" s="4"/>
    </row>
    <row r="292" spans="2:256" s="24" customFormat="1" ht="14.25">
      <c r="B292" s="76"/>
      <c r="C292" s="77"/>
      <c r="D292" s="27"/>
      <c r="E292" s="77"/>
      <c r="IU292" s="4"/>
      <c r="IV292" s="4"/>
    </row>
    <row r="293" spans="2:256" s="24" customFormat="1" ht="14.25">
      <c r="B293" s="76"/>
      <c r="C293" s="77"/>
      <c r="D293" s="27"/>
      <c r="E293" s="77"/>
      <c r="IU293" s="4"/>
      <c r="IV293" s="4"/>
    </row>
    <row r="294" spans="2:256" s="24" customFormat="1" ht="14.25">
      <c r="B294" s="76"/>
      <c r="C294" s="77"/>
      <c r="D294" s="27"/>
      <c r="E294" s="77"/>
      <c r="IU294" s="4"/>
      <c r="IV294" s="4"/>
    </row>
    <row r="295" spans="2:256" s="24" customFormat="1" ht="14.25">
      <c r="B295" s="76"/>
      <c r="C295" s="77"/>
      <c r="D295" s="27"/>
      <c r="E295" s="77"/>
      <c r="IU295" s="4"/>
      <c r="IV295" s="4"/>
    </row>
    <row r="296" spans="2:256" s="24" customFormat="1" ht="14.25">
      <c r="B296" s="76"/>
      <c r="C296" s="77"/>
      <c r="D296" s="27"/>
      <c r="E296" s="77"/>
      <c r="IU296" s="4"/>
      <c r="IV296" s="4"/>
    </row>
    <row r="297" spans="2:256" s="24" customFormat="1" ht="14.25">
      <c r="B297" s="76"/>
      <c r="C297" s="77"/>
      <c r="D297" s="27"/>
      <c r="E297" s="77"/>
      <c r="IU297" s="4"/>
      <c r="IV297" s="4"/>
    </row>
    <row r="298" spans="2:256" s="24" customFormat="1" ht="14.25">
      <c r="B298" s="76"/>
      <c r="C298" s="77"/>
      <c r="D298" s="27"/>
      <c r="E298" s="77"/>
      <c r="IU298" s="4"/>
      <c r="IV298" s="4"/>
    </row>
    <row r="299" spans="2:256" s="24" customFormat="1" ht="14.25">
      <c r="B299" s="76"/>
      <c r="C299" s="77"/>
      <c r="D299" s="27"/>
      <c r="E299" s="77"/>
      <c r="IU299" s="4"/>
      <c r="IV299" s="4"/>
    </row>
    <row r="300" spans="2:256" s="24" customFormat="1" ht="14.25">
      <c r="B300" s="76"/>
      <c r="C300" s="77"/>
      <c r="D300" s="27"/>
      <c r="E300" s="77"/>
      <c r="IU300" s="4"/>
      <c r="IV300" s="4"/>
    </row>
    <row r="301" spans="2:256" s="24" customFormat="1" ht="14.25">
      <c r="B301" s="76"/>
      <c r="C301" s="77"/>
      <c r="D301" s="27"/>
      <c r="E301" s="77"/>
      <c r="IU301" s="4"/>
      <c r="IV301" s="4"/>
    </row>
    <row r="302" spans="2:256" s="24" customFormat="1" ht="14.25">
      <c r="B302" s="76"/>
      <c r="C302" s="77"/>
      <c r="D302" s="27"/>
      <c r="E302" s="77"/>
      <c r="IU302" s="4"/>
      <c r="IV302" s="4"/>
    </row>
    <row r="303" spans="2:256" s="24" customFormat="1" ht="14.25">
      <c r="B303" s="76"/>
      <c r="C303" s="77"/>
      <c r="D303" s="27"/>
      <c r="E303" s="77"/>
      <c r="IU303" s="4"/>
      <c r="IV303" s="4"/>
    </row>
    <row r="304" spans="2:256" s="24" customFormat="1" ht="14.25">
      <c r="B304" s="76"/>
      <c r="C304" s="77"/>
      <c r="D304" s="27"/>
      <c r="E304" s="77"/>
      <c r="IU304" s="4"/>
      <c r="IV304" s="4"/>
    </row>
    <row r="305" spans="2:256" s="24" customFormat="1" ht="14.25">
      <c r="B305" s="76"/>
      <c r="C305" s="77"/>
      <c r="D305" s="27"/>
      <c r="E305" s="77"/>
      <c r="IU305" s="4"/>
      <c r="IV305" s="4"/>
    </row>
    <row r="306" spans="2:256" s="24" customFormat="1" ht="14.25">
      <c r="B306" s="76"/>
      <c r="C306" s="77"/>
      <c r="D306" s="27"/>
      <c r="E306" s="77"/>
      <c r="IU306" s="4"/>
      <c r="IV306" s="4"/>
    </row>
    <row r="307" spans="2:256" s="24" customFormat="1" ht="14.25">
      <c r="B307" s="76"/>
      <c r="C307" s="77"/>
      <c r="D307" s="27"/>
      <c r="E307" s="77"/>
      <c r="IU307" s="4"/>
      <c r="IV307" s="4"/>
    </row>
    <row r="308" spans="2:256" s="24" customFormat="1" ht="14.25">
      <c r="B308" s="76"/>
      <c r="C308" s="77"/>
      <c r="D308" s="27"/>
      <c r="E308" s="77"/>
      <c r="IU308" s="4"/>
      <c r="IV308" s="4"/>
    </row>
    <row r="309" spans="2:256" s="24" customFormat="1" ht="14.25">
      <c r="B309" s="76"/>
      <c r="C309" s="77"/>
      <c r="D309" s="27"/>
      <c r="E309" s="77"/>
      <c r="IU309" s="4"/>
      <c r="IV309" s="4"/>
    </row>
    <row r="310" spans="2:256" s="80" customFormat="1" ht="14.25">
      <c r="B310" s="76"/>
      <c r="C310" s="77"/>
      <c r="D310" s="27"/>
      <c r="E310" s="77"/>
      <c r="IU310" s="4"/>
      <c r="IV310" s="4"/>
    </row>
    <row r="311" spans="2:256" s="79" customFormat="1" ht="14.25">
      <c r="B311" s="76"/>
      <c r="C311" s="77"/>
      <c r="D311" s="27"/>
      <c r="E311" s="77"/>
      <c r="IU311" s="4"/>
      <c r="IV311" s="4"/>
    </row>
    <row r="312" spans="2:256" s="79" customFormat="1" ht="14.25">
      <c r="B312" s="76"/>
      <c r="C312" s="77"/>
      <c r="D312" s="27"/>
      <c r="E312" s="77"/>
      <c r="IU312" s="4"/>
      <c r="IV312" s="4"/>
    </row>
    <row r="313" spans="2:256" s="79" customFormat="1" ht="14.25">
      <c r="B313" s="76"/>
      <c r="C313" s="77"/>
      <c r="D313" s="27"/>
      <c r="E313" s="77"/>
      <c r="IU313" s="4"/>
      <c r="IV313" s="4"/>
    </row>
    <row r="314" spans="2:256" s="79" customFormat="1" ht="14.25">
      <c r="B314" s="76"/>
      <c r="C314" s="77"/>
      <c r="D314" s="27"/>
      <c r="E314" s="77"/>
      <c r="IU314" s="4"/>
      <c r="IV314" s="4"/>
    </row>
    <row r="315" spans="2:256" s="79" customFormat="1" ht="14.25">
      <c r="B315" s="76"/>
      <c r="C315" s="77"/>
      <c r="D315" s="27"/>
      <c r="E315" s="77"/>
      <c r="IU315" s="4"/>
      <c r="IV315" s="4"/>
    </row>
    <row r="316" spans="2:256" s="79" customFormat="1" ht="14.25">
      <c r="B316" s="76"/>
      <c r="C316" s="77"/>
      <c r="D316" s="27"/>
      <c r="E316" s="77"/>
      <c r="IU316" s="4"/>
      <c r="IV316" s="4"/>
    </row>
    <row r="317" spans="2:256" s="79" customFormat="1" ht="14.25">
      <c r="B317" s="76"/>
      <c r="C317" s="77"/>
      <c r="D317" s="27"/>
      <c r="E317" s="77"/>
      <c r="IU317" s="4"/>
      <c r="IV317" s="4"/>
    </row>
    <row r="318" spans="2:256" s="79" customFormat="1" ht="14.25">
      <c r="B318" s="76"/>
      <c r="C318" s="77"/>
      <c r="D318" s="27"/>
      <c r="E318" s="77"/>
      <c r="IU318" s="4"/>
      <c r="IV318" s="4"/>
    </row>
    <row r="319" spans="2:256" s="24" customFormat="1" ht="14.25">
      <c r="B319" s="76"/>
      <c r="C319" s="77"/>
      <c r="D319" s="27"/>
      <c r="E319" s="77"/>
      <c r="IU319" s="4"/>
      <c r="IV319" s="4"/>
    </row>
    <row r="320" spans="2:256" s="24" customFormat="1" ht="14.25">
      <c r="B320" s="76"/>
      <c r="C320" s="77"/>
      <c r="D320" s="27"/>
      <c r="E320" s="77"/>
      <c r="IU320" s="4"/>
      <c r="IV320" s="4"/>
    </row>
    <row r="321" spans="2:256" s="24" customFormat="1" ht="14.25">
      <c r="B321" s="76"/>
      <c r="C321" s="77"/>
      <c r="D321" s="27"/>
      <c r="E321" s="77"/>
      <c r="IU321" s="4"/>
      <c r="IV321" s="4"/>
    </row>
    <row r="322" spans="2:256" s="24" customFormat="1" ht="14.25">
      <c r="B322" s="76"/>
      <c r="C322" s="77"/>
      <c r="D322" s="27"/>
      <c r="E322" s="77"/>
      <c r="IU322" s="4"/>
      <c r="IV322" s="4"/>
    </row>
    <row r="323" spans="2:256" s="24" customFormat="1" ht="14.25">
      <c r="B323" s="76"/>
      <c r="C323" s="77"/>
      <c r="D323" s="27"/>
      <c r="E323" s="77"/>
      <c r="IU323" s="4"/>
      <c r="IV323" s="4"/>
    </row>
    <row r="324" spans="2:256" s="24" customFormat="1" ht="14.25">
      <c r="B324" s="76"/>
      <c r="C324" s="77"/>
      <c r="D324" s="27"/>
      <c r="E324" s="77"/>
      <c r="IU324" s="4"/>
      <c r="IV324" s="4"/>
    </row>
    <row r="325" spans="2:256" s="24" customFormat="1" ht="14.25">
      <c r="B325" s="76"/>
      <c r="C325" s="77"/>
      <c r="D325" s="27"/>
      <c r="E325" s="77"/>
      <c r="IU325" s="4"/>
      <c r="IV325" s="4"/>
    </row>
    <row r="326" spans="2:256" s="24" customFormat="1" ht="14.25">
      <c r="B326" s="76"/>
      <c r="C326" s="77"/>
      <c r="D326" s="27"/>
      <c r="E326" s="77"/>
      <c r="IU326" s="4"/>
      <c r="IV326" s="4"/>
    </row>
    <row r="327" spans="2:256" s="24" customFormat="1" ht="14.25">
      <c r="B327" s="76"/>
      <c r="C327" s="77"/>
      <c r="D327" s="27"/>
      <c r="E327" s="77"/>
      <c r="IU327" s="4"/>
      <c r="IV327" s="4"/>
    </row>
    <row r="328" spans="2:256" s="24" customFormat="1" ht="14.25">
      <c r="B328" s="76"/>
      <c r="C328" s="77"/>
      <c r="D328" s="27"/>
      <c r="E328" s="77"/>
      <c r="IU328" s="4"/>
      <c r="IV328" s="4"/>
    </row>
    <row r="329" spans="2:256" s="79" customFormat="1" ht="14.25">
      <c r="B329" s="76"/>
      <c r="C329" s="77"/>
      <c r="D329" s="27"/>
      <c r="E329" s="77"/>
      <c r="IU329" s="4"/>
      <c r="IV329" s="4"/>
    </row>
    <row r="341" ht="14.25" customHeight="1"/>
    <row r="425" ht="12" customHeight="1"/>
    <row r="436" ht="38.25" customHeight="1"/>
    <row r="437" ht="38.25" customHeight="1"/>
  </sheetData>
  <sheetProtection/>
  <autoFilter ref="B17:E478"/>
  <mergeCells count="10">
    <mergeCell ref="B7:E7"/>
    <mergeCell ref="B8:E8"/>
    <mergeCell ref="B9:B10"/>
    <mergeCell ref="C9:E9"/>
    <mergeCell ref="C10:E10"/>
    <mergeCell ref="B11:E11"/>
    <mergeCell ref="B12:E12"/>
    <mergeCell ref="B13:E13"/>
    <mergeCell ref="B14:E14"/>
    <mergeCell ref="B15:E15"/>
  </mergeCells>
  <dataValidations count="1">
    <dataValidation type="list" operator="equal" allowBlank="1" showErrorMessage="1" sqref="D6:D15 D17:D329">
      <formula1>"I,II,III"</formula1>
    </dataValidation>
  </dataValidations>
  <printOptions/>
  <pageMargins left="0.5597222222222222" right="0.4597222222222222" top="0.7298611111111111" bottom="0.6701388888888888" header="0.5" footer="0.3798611111111111"/>
  <pageSetup horizontalDpi="300" verticalDpi="300" orientation="landscape" paperSize="9" scale="85"/>
  <headerFooter alignWithMargins="0">
    <oddHeader>&amp;C&amp;"宋体,Regular"&amp;F</oddHeader>
    <oddFooter>&amp;C&amp;"宋体,Regular"&amp;P/&amp;N</oddFooter>
  </headerFooter>
  <drawing r:id="rId1"/>
</worksheet>
</file>

<file path=xl/worksheets/sheet2.xml><?xml version="1.0" encoding="utf-8"?>
<worksheet xmlns="http://schemas.openxmlformats.org/spreadsheetml/2006/main" xmlns:r="http://schemas.openxmlformats.org/officeDocument/2006/relationships">
  <dimension ref="A1:L287"/>
  <sheetViews>
    <sheetView showGridLines="0" workbookViewId="0" topLeftCell="A1">
      <pane ySplit="8" topLeftCell="A9" activePane="bottomLeft" state="frozen"/>
      <selection pane="topLeft" activeCell="A1" sqref="A1"/>
      <selection pane="bottomLeft" activeCell="C159" sqref="C159"/>
    </sheetView>
  </sheetViews>
  <sheetFormatPr defaultColWidth="9.00390625" defaultRowHeight="15.75"/>
  <cols>
    <col min="1" max="1" width="0.875" style="81" customWidth="1"/>
    <col min="2" max="2" width="11.875" style="82" customWidth="1"/>
    <col min="3" max="3" width="11.125" style="82" customWidth="1"/>
    <col min="4" max="4" width="9.875" style="83" customWidth="1"/>
    <col min="5" max="5" width="63.00390625" style="81" customWidth="1"/>
    <col min="6" max="6" width="41.125" style="29" customWidth="1"/>
    <col min="7" max="7" width="9.875" style="83" customWidth="1"/>
    <col min="8" max="8" width="16.625" style="81" customWidth="1"/>
    <col min="9" max="16384" width="8.875" style="81" customWidth="1"/>
  </cols>
  <sheetData>
    <row r="1" ht="14.25">
      <c r="A1" s="84"/>
    </row>
    <row r="2" spans="2:8" ht="15" customHeight="1">
      <c r="B2" s="85"/>
      <c r="C2" s="86"/>
      <c r="D2" s="86"/>
      <c r="E2" s="86"/>
      <c r="F2" s="87"/>
      <c r="G2" s="86"/>
      <c r="H2" s="86"/>
    </row>
    <row r="3" spans="3:8" ht="16.5">
      <c r="C3" s="88"/>
      <c r="D3" s="89"/>
      <c r="E3" s="89"/>
      <c r="F3" s="90"/>
      <c r="G3" s="89"/>
      <c r="H3" s="89"/>
    </row>
    <row r="4" spans="3:8" ht="16.5">
      <c r="C4" s="88"/>
      <c r="D4" s="91"/>
      <c r="E4" s="91"/>
      <c r="G4" s="91"/>
      <c r="H4" s="89"/>
    </row>
    <row r="6" spans="2:4" ht="16.5">
      <c r="B6" s="92" t="s">
        <v>118</v>
      </c>
      <c r="C6" s="93"/>
      <c r="D6" s="94"/>
    </row>
    <row r="8" spans="2:8" ht="14.25">
      <c r="B8" s="95" t="s">
        <v>12</v>
      </c>
      <c r="C8" s="96" t="s">
        <v>10</v>
      </c>
      <c r="D8" s="97" t="s">
        <v>119</v>
      </c>
      <c r="E8" s="98" t="s">
        <v>120</v>
      </c>
      <c r="F8" s="99" t="s">
        <v>121</v>
      </c>
      <c r="G8" s="100" t="s">
        <v>122</v>
      </c>
      <c r="H8" s="98" t="s">
        <v>123</v>
      </c>
    </row>
    <row r="9" spans="2:8" ht="14.25">
      <c r="B9" s="101"/>
      <c r="C9" s="102">
        <v>1.1</v>
      </c>
      <c r="D9" s="103"/>
      <c r="E9" s="104">
        <f>IF((VLOOKUP(C9,Cases!B$1:C$65506,2,FALSE))=0,"",VLOOKUP(C9,Cases!B$1:C$65506,2,FALSE))</f>
        <v>0</v>
      </c>
      <c r="F9" s="105"/>
      <c r="G9" s="106"/>
      <c r="H9" s="107"/>
    </row>
    <row r="10" spans="2:8" s="84" customFormat="1" ht="14.25">
      <c r="B10" s="108">
        <f>IF((VLOOKUP(C10,Cases!B$1:D$65506,3,FALSE))=0,"",VLOOKUP(C10,Cases!B$1:D$65506,3,FALSE))</f>
        <v>0</v>
      </c>
      <c r="C10" s="109" t="s">
        <v>15</v>
      </c>
      <c r="D10" s="110"/>
      <c r="E10" s="111">
        <f>IF((VLOOKUP(C10,Cases!B$1:C$65506,2,FALSE))=0,"",VLOOKUP(C10,Cases!B$1:C$65506,2,FALSE))</f>
        <v>0</v>
      </c>
      <c r="F10" s="67"/>
      <c r="G10" s="112"/>
      <c r="H10" s="113"/>
    </row>
    <row r="11" spans="2:8" s="84" customFormat="1" ht="23.25">
      <c r="B11" s="108"/>
      <c r="C11" s="109"/>
      <c r="D11" s="114">
        <v>1</v>
      </c>
      <c r="E11" s="67" t="s">
        <v>124</v>
      </c>
      <c r="F11" s="67" t="s">
        <v>125</v>
      </c>
      <c r="G11" s="112"/>
      <c r="H11" s="113"/>
    </row>
    <row r="12" spans="2:8" s="84" customFormat="1" ht="23.25">
      <c r="B12" s="108"/>
      <c r="C12" s="109"/>
      <c r="D12" s="114">
        <v>2</v>
      </c>
      <c r="E12" s="67" t="s">
        <v>126</v>
      </c>
      <c r="F12" s="67" t="s">
        <v>127</v>
      </c>
      <c r="G12" s="112"/>
      <c r="H12" s="113"/>
    </row>
    <row r="13" spans="2:8" s="84" customFormat="1" ht="14.25">
      <c r="B13" s="108"/>
      <c r="C13" s="109" t="s">
        <v>18</v>
      </c>
      <c r="D13" s="114"/>
      <c r="E13" s="111">
        <f>IF((VLOOKUP(C13,Cases!B$1:C$65506,2,FALSE))=0,"",VLOOKUP(C13,Cases!B$1:C$65506,2,FALSE))</f>
        <v>0</v>
      </c>
      <c r="F13" s="67"/>
      <c r="G13" s="112"/>
      <c r="H13" s="113"/>
    </row>
    <row r="14" spans="2:8" s="84" customFormat="1" ht="23.25">
      <c r="B14" s="108"/>
      <c r="C14" s="109"/>
      <c r="D14" s="114">
        <v>1</v>
      </c>
      <c r="E14" s="67" t="s">
        <v>128</v>
      </c>
      <c r="F14" s="67" t="s">
        <v>129</v>
      </c>
      <c r="G14" s="112"/>
      <c r="H14" s="113"/>
    </row>
    <row r="15" spans="2:8" s="84" customFormat="1" ht="23.25">
      <c r="B15" s="108"/>
      <c r="C15" s="109"/>
      <c r="D15" s="114">
        <v>2</v>
      </c>
      <c r="E15" s="67" t="s">
        <v>130</v>
      </c>
      <c r="F15" s="67" t="s">
        <v>131</v>
      </c>
      <c r="G15" s="112"/>
      <c r="H15" s="113"/>
    </row>
    <row r="16" spans="2:8" s="84" customFormat="1" ht="14.25">
      <c r="B16" s="108"/>
      <c r="C16" s="109" t="s">
        <v>20</v>
      </c>
      <c r="D16" s="114"/>
      <c r="E16" s="111">
        <f>IF((VLOOKUP(C16,Cases!B$1:C$65506,2,FALSE))=0,"",VLOOKUP(C16,Cases!B$1:C$65506,2,FALSE))</f>
        <v>0</v>
      </c>
      <c r="F16" s="67"/>
      <c r="G16" s="112"/>
      <c r="H16" s="113"/>
    </row>
    <row r="17" spans="2:8" s="84" customFormat="1" ht="23.25">
      <c r="B17" s="108"/>
      <c r="C17" s="109"/>
      <c r="D17" s="114">
        <v>1</v>
      </c>
      <c r="E17" s="67" t="s">
        <v>132</v>
      </c>
      <c r="F17" s="67" t="s">
        <v>133</v>
      </c>
      <c r="G17" s="112"/>
      <c r="H17" s="113"/>
    </row>
    <row r="18" spans="2:8" s="84" customFormat="1" ht="23.25">
      <c r="B18" s="108"/>
      <c r="C18" s="109"/>
      <c r="D18" s="114">
        <v>2</v>
      </c>
      <c r="E18" s="67" t="s">
        <v>134</v>
      </c>
      <c r="F18" s="67" t="s">
        <v>131</v>
      </c>
      <c r="G18" s="112"/>
      <c r="H18" s="113"/>
    </row>
    <row r="19" spans="2:8" ht="14.25">
      <c r="B19" s="108">
        <f>IF((VLOOKUP(C19,Cases!B$1:D$65506,3,FALSE))=0,"",VLOOKUP(C19,Cases!B$1:D$65506,3,FALSE))</f>
        <v>0</v>
      </c>
      <c r="C19" s="109" t="s">
        <v>22</v>
      </c>
      <c r="D19" s="114"/>
      <c r="E19" s="111">
        <f>IF((VLOOKUP(C19,Cases!B$1:C$65506,2,FALSE))=0,"",VLOOKUP(C19,Cases!B$1:C$65506,2,FALSE))</f>
        <v>0</v>
      </c>
      <c r="F19" s="67"/>
      <c r="G19" s="115"/>
      <c r="H19" s="71"/>
    </row>
    <row r="20" spans="2:8" ht="23.25">
      <c r="B20" s="108"/>
      <c r="C20" s="109"/>
      <c r="D20" s="114">
        <v>1</v>
      </c>
      <c r="E20" s="67" t="s">
        <v>135</v>
      </c>
      <c r="F20" s="67" t="s">
        <v>136</v>
      </c>
      <c r="G20" s="115"/>
      <c r="H20" s="71"/>
    </row>
    <row r="21" spans="2:8" ht="23.25">
      <c r="B21" s="108"/>
      <c r="C21" s="109"/>
      <c r="D21" s="114">
        <v>2</v>
      </c>
      <c r="E21" s="67" t="s">
        <v>137</v>
      </c>
      <c r="F21" s="67" t="s">
        <v>138</v>
      </c>
      <c r="G21" s="115"/>
      <c r="H21" s="71"/>
    </row>
    <row r="22" spans="2:8" ht="34.5">
      <c r="B22" s="108"/>
      <c r="C22" s="109"/>
      <c r="D22" s="114">
        <v>3</v>
      </c>
      <c r="E22" s="67" t="s">
        <v>139</v>
      </c>
      <c r="F22" s="67" t="s">
        <v>140</v>
      </c>
      <c r="G22" s="115"/>
      <c r="H22" s="71"/>
    </row>
    <row r="23" spans="2:8" ht="13.5" customHeight="1">
      <c r="B23" s="116"/>
      <c r="C23" s="102">
        <v>1.2</v>
      </c>
      <c r="D23" s="103"/>
      <c r="E23" s="104">
        <f>IF((VLOOKUP(C23,Cases!B$1:C$65506,2,FALSE))=0,"",VLOOKUP(C23,Cases!B$1:C$65506,2,FALSE))</f>
        <v>0</v>
      </c>
      <c r="F23" s="117"/>
      <c r="G23" s="118"/>
      <c r="H23" s="119"/>
    </row>
    <row r="24" spans="2:8" ht="14.25">
      <c r="B24" s="120">
        <f>IF((VLOOKUP(C24,Cases!B$1:D$65506,3,FALSE))=0,"",VLOOKUP(C24,Cases!B$1:D$65506,3,FALSE))</f>
        <v>0</v>
      </c>
      <c r="C24" s="121" t="s">
        <v>25</v>
      </c>
      <c r="D24" s="122"/>
      <c r="E24" s="123">
        <f>IF((VLOOKUP(C24,Cases!B$1:C$65506,2,FALSE))=0,"",VLOOKUP(C24,Cases!B$1:C$65506,2,FALSE))</f>
        <v>0</v>
      </c>
      <c r="F24" s="124"/>
      <c r="G24" s="125"/>
      <c r="H24" s="126"/>
    </row>
    <row r="25" spans="2:8" ht="14.25">
      <c r="B25" s="108">
        <f>IF((VLOOKUP(C25,Cases!B$1:D$65506,3,FALSE))=0,"",VLOOKUP(C25,Cases!B$1:D$65506,3,FALSE))</f>
        <v>0</v>
      </c>
      <c r="C25" s="127" t="s">
        <v>28</v>
      </c>
      <c r="D25" s="114"/>
      <c r="E25" s="111">
        <f>IF((VLOOKUP(C25,Cases!B$1:C$65506,2,FALSE))=0,"",VLOOKUP(C25,Cases!B$1:C$65506,2,FALSE))</f>
        <v>0</v>
      </c>
      <c r="F25" s="67"/>
      <c r="G25" s="115"/>
      <c r="H25" s="71"/>
    </row>
    <row r="26" spans="1:8" ht="68.25">
      <c r="A26" s="128"/>
      <c r="B26" s="129"/>
      <c r="C26" s="130"/>
      <c r="D26" s="131">
        <v>1</v>
      </c>
      <c r="E26" s="132" t="s">
        <v>141</v>
      </c>
      <c r="F26" s="67" t="s">
        <v>142</v>
      </c>
      <c r="G26" s="115"/>
      <c r="H26" s="71"/>
    </row>
    <row r="27" spans="1:8" s="136" customFormat="1" ht="23.25">
      <c r="A27" s="133"/>
      <c r="B27" s="134">
        <f>IF((VLOOKUP(C27,Cases!B$1:D$65506,3,FALSE))=0,"",VLOOKUP(C27,Cases!B$1:D$65506,3,FALSE))</f>
        <v>0</v>
      </c>
      <c r="C27" s="127" t="s">
        <v>31</v>
      </c>
      <c r="D27" s="114"/>
      <c r="E27" s="111">
        <f>IF((VLOOKUP(C27,Cases!B$1:C$65506,2,FALSE))=0,"",VLOOKUP(C27,Cases!B$1:C$65506,2,FALSE))</f>
        <v>0</v>
      </c>
      <c r="F27" s="135"/>
      <c r="G27" s="115"/>
      <c r="H27" s="71"/>
    </row>
    <row r="28" spans="1:8" s="136" customFormat="1" ht="23.25">
      <c r="A28" s="133"/>
      <c r="B28" s="134"/>
      <c r="C28" s="127"/>
      <c r="D28" s="114">
        <v>1</v>
      </c>
      <c r="E28" s="67" t="s">
        <v>143</v>
      </c>
      <c r="F28" s="135"/>
      <c r="G28" s="115"/>
      <c r="H28" s="71"/>
    </row>
    <row r="29" spans="1:8" s="136" customFormat="1" ht="45.75">
      <c r="A29" s="133"/>
      <c r="B29" s="134"/>
      <c r="C29" s="127"/>
      <c r="D29" s="131">
        <v>2</v>
      </c>
      <c r="E29" s="67" t="s">
        <v>135</v>
      </c>
      <c r="F29" s="67" t="s">
        <v>144</v>
      </c>
      <c r="G29" s="115"/>
      <c r="H29" s="71"/>
    </row>
    <row r="30" spans="1:8" s="136" customFormat="1" ht="34.5">
      <c r="A30" s="133"/>
      <c r="B30" s="134"/>
      <c r="C30" s="127"/>
      <c r="D30" s="131">
        <v>3</v>
      </c>
      <c r="E30" s="30" t="s">
        <v>145</v>
      </c>
      <c r="F30" s="67" t="s">
        <v>146</v>
      </c>
      <c r="G30" s="115"/>
      <c r="H30" s="71"/>
    </row>
    <row r="31" spans="2:8" s="84" customFormat="1" ht="14.25">
      <c r="B31" s="137">
        <f>IF((VLOOKUP(C31,Cases!B$1:D$65506,3,FALSE))=0,"",VLOOKUP(C31,Cases!B$1:D$65506,3,FALSE))</f>
        <v>0</v>
      </c>
      <c r="C31" s="138" t="s">
        <v>33</v>
      </c>
      <c r="D31" s="114"/>
      <c r="E31" s="139">
        <f>IF((VLOOKUP(C31,Cases!B$1:C$65506,2,FALSE))=0,"",VLOOKUP(C31,Cases!B$1:C$65506,2,FALSE))</f>
        <v>0</v>
      </c>
      <c r="F31" s="140"/>
      <c r="G31" s="141"/>
      <c r="H31" s="142"/>
    </row>
    <row r="32" spans="2:8" s="84" customFormat="1" ht="23.25">
      <c r="B32" s="137"/>
      <c r="C32" s="138"/>
      <c r="D32" s="114">
        <v>1</v>
      </c>
      <c r="E32" s="67" t="s">
        <v>147</v>
      </c>
      <c r="F32" s="135"/>
      <c r="G32" s="141"/>
      <c r="H32" s="142"/>
    </row>
    <row r="33" spans="2:8" s="84" customFormat="1" ht="45.75">
      <c r="B33" s="108"/>
      <c r="C33" s="127"/>
      <c r="D33" s="114">
        <v>2</v>
      </c>
      <c r="E33" s="67" t="s">
        <v>135</v>
      </c>
      <c r="F33" s="67" t="s">
        <v>148</v>
      </c>
      <c r="G33" s="112"/>
      <c r="H33" s="113"/>
    </row>
    <row r="34" spans="2:8" s="84" customFormat="1" ht="34.5">
      <c r="B34" s="108"/>
      <c r="C34" s="127"/>
      <c r="D34" s="114">
        <v>3</v>
      </c>
      <c r="E34" s="30" t="s">
        <v>145</v>
      </c>
      <c r="F34" s="67" t="s">
        <v>149</v>
      </c>
      <c r="G34" s="112"/>
      <c r="H34" s="113"/>
    </row>
    <row r="35" spans="2:8" s="84" customFormat="1" ht="14.25">
      <c r="B35" s="143"/>
      <c r="C35" s="102">
        <v>1.3</v>
      </c>
      <c r="D35" s="103"/>
      <c r="E35" s="104">
        <f>IF((VLOOKUP(C35,Cases!B$1:C$65506,2,FALSE))=0,"",VLOOKUP(C35,Cases!B$1:C$65506,2,FALSE))</f>
        <v>0</v>
      </c>
      <c r="F35" s="117"/>
      <c r="G35" s="144"/>
      <c r="H35" s="145"/>
    </row>
    <row r="36" spans="2:8" ht="14.25">
      <c r="B36" s="146">
        <f>IF((VLOOKUP(C36,Cases!B$1:D$65506,3,FALSE))=0,"",VLOOKUP(C36,Cases!B$1:D$65506,3,FALSE))</f>
        <v>0</v>
      </c>
      <c r="C36" s="121" t="s">
        <v>38</v>
      </c>
      <c r="D36" s="147"/>
      <c r="E36" s="123">
        <f>IF((VLOOKUP(C36,Cases!B$1:C$65506,2,FALSE))=0,"",VLOOKUP(C36,Cases!B$1:C$65506,2,FALSE))</f>
        <v>0</v>
      </c>
      <c r="F36" s="124"/>
      <c r="G36" s="125"/>
      <c r="H36" s="126"/>
    </row>
    <row r="37" spans="2:8" ht="14.25">
      <c r="B37" s="108">
        <f>IF((VLOOKUP(C37,Cases!B$1:D$65506,3,FALSE))=0,"",VLOOKUP(C37,Cases!B$1:D$65506,3,FALSE))</f>
        <v>0</v>
      </c>
      <c r="C37" s="130" t="s">
        <v>40</v>
      </c>
      <c r="D37" s="110"/>
      <c r="E37" s="111">
        <f>IF((VLOOKUP(C37,Cases!B$1:C$65506,2,FALSE))=0,"",VLOOKUP(C37,Cases!B$1:C$65506,2,FALSE))</f>
        <v>0</v>
      </c>
      <c r="F37" s="67"/>
      <c r="G37" s="115"/>
      <c r="H37" s="71"/>
    </row>
    <row r="38" spans="2:8" ht="23.25">
      <c r="B38" s="108"/>
      <c r="C38" s="130"/>
      <c r="D38" s="114">
        <v>1</v>
      </c>
      <c r="E38" s="67" t="s">
        <v>128</v>
      </c>
      <c r="F38" s="67" t="s">
        <v>129</v>
      </c>
      <c r="G38" s="115"/>
      <c r="H38" s="71"/>
    </row>
    <row r="39" spans="2:8" ht="23.25">
      <c r="B39" s="108"/>
      <c r="C39" s="130"/>
      <c r="D39" s="114">
        <v>2</v>
      </c>
      <c r="E39" s="67" t="s">
        <v>130</v>
      </c>
      <c r="F39" s="67" t="s">
        <v>131</v>
      </c>
      <c r="G39" s="115"/>
      <c r="H39" s="71"/>
    </row>
    <row r="40" spans="2:8" ht="23.25">
      <c r="B40" s="108"/>
      <c r="C40" s="130"/>
      <c r="D40" s="114">
        <v>3</v>
      </c>
      <c r="E40" s="67" t="s">
        <v>150</v>
      </c>
      <c r="F40" s="67" t="s">
        <v>151</v>
      </c>
      <c r="G40" s="115"/>
      <c r="H40" s="71"/>
    </row>
    <row r="41" spans="2:8" ht="14.25">
      <c r="B41" s="108">
        <f>IF((VLOOKUP(C41,Cases!B$1:D$65506,3,FALSE))=0,"",VLOOKUP(C41,Cases!B$1:D$65506,3,FALSE))</f>
        <v>0</v>
      </c>
      <c r="C41" s="130" t="s">
        <v>42</v>
      </c>
      <c r="D41" s="114"/>
      <c r="E41" s="111">
        <f>IF((VLOOKUP(C41,Cases!B$1:C$65506,2,FALSE))=0,"",VLOOKUP(C41,Cases!B$1:C$65506,2,FALSE))</f>
        <v>0</v>
      </c>
      <c r="F41" s="67"/>
      <c r="G41" s="115"/>
      <c r="H41" s="71"/>
    </row>
    <row r="42" spans="2:8" ht="23.25">
      <c r="B42" s="108"/>
      <c r="C42" s="130"/>
      <c r="D42" s="114">
        <v>1</v>
      </c>
      <c r="E42" s="67" t="s">
        <v>132</v>
      </c>
      <c r="F42" s="67" t="s">
        <v>133</v>
      </c>
      <c r="G42" s="115"/>
      <c r="H42" s="71"/>
    </row>
    <row r="43" spans="2:8" ht="23.25">
      <c r="B43" s="108"/>
      <c r="C43" s="130"/>
      <c r="D43" s="114">
        <v>2</v>
      </c>
      <c r="E43" s="67" t="s">
        <v>134</v>
      </c>
      <c r="F43" s="67" t="s">
        <v>131</v>
      </c>
      <c r="G43" s="115"/>
      <c r="H43" s="71"/>
    </row>
    <row r="44" spans="2:8" ht="23.25">
      <c r="B44" s="108"/>
      <c r="C44" s="130"/>
      <c r="D44" s="114">
        <v>3</v>
      </c>
      <c r="E44" s="67" t="s">
        <v>150</v>
      </c>
      <c r="F44" s="67" t="s">
        <v>152</v>
      </c>
      <c r="G44" s="115"/>
      <c r="H44" s="71"/>
    </row>
    <row r="45" spans="2:8" ht="14.25">
      <c r="B45" s="108"/>
      <c r="C45" s="130" t="s">
        <v>44</v>
      </c>
      <c r="D45" s="114"/>
      <c r="E45" s="111">
        <f>IF((VLOOKUP(C45,Cases!B$1:C$65506,2,FALSE))=0,"",VLOOKUP(C45,Cases!B$1:C$65506,2,FALSE))</f>
        <v>0</v>
      </c>
      <c r="F45" s="67"/>
      <c r="G45" s="115"/>
      <c r="H45" s="71"/>
    </row>
    <row r="46" spans="2:8" ht="23.25">
      <c r="B46" s="108"/>
      <c r="C46" s="130"/>
      <c r="D46" s="114">
        <v>1</v>
      </c>
      <c r="E46" s="67" t="s">
        <v>135</v>
      </c>
      <c r="F46" s="67" t="s">
        <v>136</v>
      </c>
      <c r="G46" s="115"/>
      <c r="H46" s="71"/>
    </row>
    <row r="47" spans="2:8" ht="23.25">
      <c r="B47" s="108"/>
      <c r="C47" s="130"/>
      <c r="D47" s="114">
        <v>2</v>
      </c>
      <c r="E47" s="67" t="s">
        <v>137</v>
      </c>
      <c r="F47" s="67" t="s">
        <v>138</v>
      </c>
      <c r="G47" s="115"/>
      <c r="H47" s="71"/>
    </row>
    <row r="48" spans="2:8" ht="34.5">
      <c r="B48" s="108"/>
      <c r="C48" s="130"/>
      <c r="D48" s="114">
        <v>3</v>
      </c>
      <c r="E48" s="67" t="s">
        <v>139</v>
      </c>
      <c r="F48" s="67" t="s">
        <v>140</v>
      </c>
      <c r="G48" s="115"/>
      <c r="H48" s="71"/>
    </row>
    <row r="49" spans="2:8" ht="23.25">
      <c r="B49" s="108"/>
      <c r="C49" s="130"/>
      <c r="D49" s="114"/>
      <c r="E49" s="67" t="s">
        <v>150</v>
      </c>
      <c r="F49" s="67" t="s">
        <v>153</v>
      </c>
      <c r="G49" s="115"/>
      <c r="H49" s="71"/>
    </row>
    <row r="50" spans="2:8" ht="14.25">
      <c r="B50" s="108">
        <f>IF((VLOOKUP(C50,Cases!B$1:D$65506,3,FALSE))=0,"",VLOOKUP(C50,Cases!B$1:D$65506,3,FALSE))</f>
        <v>0</v>
      </c>
      <c r="C50" s="130" t="s">
        <v>46</v>
      </c>
      <c r="D50" s="110"/>
      <c r="E50" s="111">
        <f>IF((VLOOKUP(C50,Cases!B$1:C$65506,2,FALSE))=0,"",VLOOKUP(C50,Cases!B$1:C$65506,2,FALSE))</f>
        <v>0</v>
      </c>
      <c r="F50" s="67"/>
      <c r="G50" s="115"/>
      <c r="H50" s="71"/>
    </row>
    <row r="51" spans="2:8" ht="23.25">
      <c r="B51" s="108"/>
      <c r="C51" s="130"/>
      <c r="D51" s="114">
        <v>1</v>
      </c>
      <c r="E51" s="67" t="s">
        <v>135</v>
      </c>
      <c r="F51" s="67" t="s">
        <v>136</v>
      </c>
      <c r="G51" s="115"/>
      <c r="H51" s="71"/>
    </row>
    <row r="52" spans="2:8" ht="23.25">
      <c r="B52" s="108"/>
      <c r="C52" s="130"/>
      <c r="D52" s="114">
        <v>2</v>
      </c>
      <c r="E52" s="67" t="s">
        <v>137</v>
      </c>
      <c r="F52" s="67" t="s">
        <v>138</v>
      </c>
      <c r="G52" s="115"/>
      <c r="H52" s="71"/>
    </row>
    <row r="53" spans="2:8" ht="34.5">
      <c r="B53" s="108"/>
      <c r="C53" s="130"/>
      <c r="D53" s="114">
        <v>3</v>
      </c>
      <c r="E53" s="67" t="s">
        <v>139</v>
      </c>
      <c r="F53" s="67" t="s">
        <v>140</v>
      </c>
      <c r="G53" s="115"/>
      <c r="H53" s="71"/>
    </row>
    <row r="54" spans="1:8" s="153" customFormat="1" ht="45.75">
      <c r="A54" s="56"/>
      <c r="B54" s="148"/>
      <c r="C54" s="149"/>
      <c r="D54" s="150">
        <v>4</v>
      </c>
      <c r="E54" s="67" t="s">
        <v>154</v>
      </c>
      <c r="F54" s="151" t="s">
        <v>155</v>
      </c>
      <c r="G54" s="150"/>
      <c r="H54" s="152"/>
    </row>
    <row r="55" spans="2:8" ht="14.25">
      <c r="B55" s="108">
        <f>IF((VLOOKUP(C55,Cases!B$1:D$65506,3,FALSE))=0,"",VLOOKUP(C55,Cases!B$1:D$65506,3,FALSE))</f>
        <v>0</v>
      </c>
      <c r="C55" s="127" t="s">
        <v>48</v>
      </c>
      <c r="D55" s="114"/>
      <c r="E55" s="111">
        <f>IF((VLOOKUP(C55,Cases!B$1:C$65506,2,FALSE))=0,"",VLOOKUP(C55,Cases!B$1:C$65506,2,FALSE))</f>
        <v>0</v>
      </c>
      <c r="F55" s="67"/>
      <c r="G55" s="115"/>
      <c r="H55" s="71"/>
    </row>
    <row r="56" spans="2:8" ht="23.25">
      <c r="B56" s="108"/>
      <c r="C56" s="127"/>
      <c r="D56" s="114">
        <v>1</v>
      </c>
      <c r="E56" s="67" t="s">
        <v>135</v>
      </c>
      <c r="F56" s="67" t="s">
        <v>136</v>
      </c>
      <c r="G56" s="115"/>
      <c r="H56" s="71"/>
    </row>
    <row r="57" spans="2:8" ht="23.25">
      <c r="B57" s="108"/>
      <c r="C57" s="127"/>
      <c r="D57" s="150">
        <v>2</v>
      </c>
      <c r="E57" s="67" t="s">
        <v>137</v>
      </c>
      <c r="F57" s="67" t="s">
        <v>138</v>
      </c>
      <c r="G57" s="115"/>
      <c r="H57" s="71"/>
    </row>
    <row r="58" spans="2:8" ht="34.5">
      <c r="B58" s="108"/>
      <c r="C58" s="127"/>
      <c r="D58" s="150">
        <v>3</v>
      </c>
      <c r="E58" s="67" t="s">
        <v>139</v>
      </c>
      <c r="F58" s="67" t="s">
        <v>140</v>
      </c>
      <c r="G58" s="115"/>
      <c r="H58" s="71"/>
    </row>
    <row r="59" spans="2:8" ht="34.5">
      <c r="B59" s="108"/>
      <c r="C59" s="127"/>
      <c r="D59" s="150">
        <v>4</v>
      </c>
      <c r="E59" s="67" t="s">
        <v>156</v>
      </c>
      <c r="F59" s="67" t="s">
        <v>157</v>
      </c>
      <c r="G59" s="115"/>
      <c r="H59" s="71"/>
    </row>
    <row r="60" spans="2:8" ht="22.5" customHeight="1">
      <c r="B60" s="108">
        <f>IF((VLOOKUP(C60,Cases!B$1:D$65506,3,FALSE))=0,"",VLOOKUP(C60,Cases!B$1:D$65506,3,FALSE))</f>
        <v>0</v>
      </c>
      <c r="C60" s="127" t="s">
        <v>50</v>
      </c>
      <c r="D60" s="110"/>
      <c r="E60" s="111">
        <f>IF((VLOOKUP(C60,Cases!B$1:C$65506,2,FALSE))=0,"",VLOOKUP(C60,Cases!B$1:C$65506,2,FALSE))</f>
        <v>0</v>
      </c>
      <c r="F60" s="67"/>
      <c r="G60" s="115"/>
      <c r="H60" s="71"/>
    </row>
    <row r="61" spans="2:8" ht="23.25">
      <c r="B61" s="108"/>
      <c r="C61" s="127"/>
      <c r="D61" s="150">
        <v>1</v>
      </c>
      <c r="E61" s="67" t="s">
        <v>135</v>
      </c>
      <c r="F61" s="67" t="s">
        <v>136</v>
      </c>
      <c r="G61" s="115"/>
      <c r="H61" s="71"/>
    </row>
    <row r="62" spans="2:8" ht="23.25">
      <c r="B62" s="108"/>
      <c r="C62" s="127"/>
      <c r="D62" s="150">
        <v>2</v>
      </c>
      <c r="E62" s="67" t="s">
        <v>137</v>
      </c>
      <c r="F62" s="67" t="s">
        <v>138</v>
      </c>
      <c r="G62" s="115"/>
      <c r="H62" s="71"/>
    </row>
    <row r="63" spans="2:8" ht="34.5">
      <c r="B63" s="108"/>
      <c r="C63" s="127"/>
      <c r="D63" s="150">
        <v>3</v>
      </c>
      <c r="E63" s="67" t="s">
        <v>139</v>
      </c>
      <c r="F63" s="67" t="s">
        <v>140</v>
      </c>
      <c r="G63" s="115"/>
      <c r="H63" s="71"/>
    </row>
    <row r="64" spans="2:8" ht="34.5">
      <c r="B64" s="108"/>
      <c r="C64" s="127"/>
      <c r="D64" s="150">
        <v>4</v>
      </c>
      <c r="E64" s="67" t="s">
        <v>158</v>
      </c>
      <c r="F64" s="67" t="s">
        <v>159</v>
      </c>
      <c r="G64" s="115"/>
      <c r="H64" s="71"/>
    </row>
    <row r="65" spans="2:8" ht="14.25">
      <c r="B65" s="108">
        <f>IF((VLOOKUP(C65,Cases!B$1:D$65506,3,FALSE))=0,"",VLOOKUP(C65,Cases!B$1:D$65506,3,FALSE))</f>
        <v>0</v>
      </c>
      <c r="C65" s="127" t="s">
        <v>52</v>
      </c>
      <c r="D65" s="110"/>
      <c r="E65" s="111">
        <f>IF((VLOOKUP(C65,Cases!B$1:C$65506,2,FALSE))=0,"",VLOOKUP(C65,Cases!B$1:C$65506,2,FALSE))</f>
        <v>0</v>
      </c>
      <c r="F65" s="67"/>
      <c r="G65" s="115"/>
      <c r="H65" s="71"/>
    </row>
    <row r="66" spans="2:8" ht="23.25">
      <c r="B66" s="108"/>
      <c r="C66" s="127"/>
      <c r="D66" s="150">
        <v>1</v>
      </c>
      <c r="E66" s="67" t="s">
        <v>135</v>
      </c>
      <c r="F66" s="67" t="s">
        <v>136</v>
      </c>
      <c r="G66" s="115"/>
      <c r="H66" s="71"/>
    </row>
    <row r="67" spans="2:8" ht="23.25">
      <c r="B67" s="108"/>
      <c r="C67" s="127"/>
      <c r="D67" s="150">
        <v>2</v>
      </c>
      <c r="E67" s="67" t="s">
        <v>137</v>
      </c>
      <c r="F67" s="67" t="s">
        <v>138</v>
      </c>
      <c r="G67" s="115"/>
      <c r="H67" s="71"/>
    </row>
    <row r="68" spans="2:8" ht="34.5">
      <c r="B68" s="108"/>
      <c r="C68" s="127"/>
      <c r="D68" s="150">
        <v>3</v>
      </c>
      <c r="E68" s="67" t="s">
        <v>160</v>
      </c>
      <c r="F68" s="67" t="s">
        <v>140</v>
      </c>
      <c r="G68" s="115"/>
      <c r="H68" s="71"/>
    </row>
    <row r="69" spans="2:8" ht="23.25">
      <c r="B69" s="108"/>
      <c r="C69" s="127"/>
      <c r="D69" s="150">
        <v>4</v>
      </c>
      <c r="E69" s="67" t="s">
        <v>150</v>
      </c>
      <c r="F69" s="67" t="s">
        <v>153</v>
      </c>
      <c r="G69" s="115"/>
      <c r="H69" s="71"/>
    </row>
    <row r="70" spans="2:8" ht="14.25">
      <c r="B70" s="146">
        <f>IF((VLOOKUP(C70,Cases!B$1:D$65506,3,FALSE))=0,"",VLOOKUP(C70,Cases!B$1:D$65506,3,FALSE))</f>
        <v>0</v>
      </c>
      <c r="C70" s="121" t="s">
        <v>54</v>
      </c>
      <c r="D70" s="147"/>
      <c r="E70" s="123">
        <f>IF((VLOOKUP(C70,Cases!B$1:C$65506,2,FALSE))=0,"",VLOOKUP(C70,Cases!B$1:C$65506,2,FALSE))</f>
        <v>0</v>
      </c>
      <c r="F70" s="124"/>
      <c r="G70" s="125"/>
      <c r="H70" s="126"/>
    </row>
    <row r="71" spans="2:8" ht="14.25">
      <c r="B71" s="108">
        <f>IF((VLOOKUP(C71,Cases!B$1:D$65506,3,FALSE))=0,"",VLOOKUP(C71,Cases!B$1:D$65506,3,FALSE))</f>
        <v>0</v>
      </c>
      <c r="C71" s="127" t="s">
        <v>57</v>
      </c>
      <c r="D71" s="114"/>
      <c r="E71" s="111">
        <f>IF((VLOOKUP(C71,Cases!B$1:C$65506,2,FALSE))=0,"",VLOOKUP(C71,Cases!B$1:C$65506,2,FALSE))</f>
        <v>0</v>
      </c>
      <c r="F71" s="135"/>
      <c r="G71" s="115"/>
      <c r="H71" s="71"/>
    </row>
    <row r="72" spans="2:8" ht="23.25">
      <c r="B72" s="108"/>
      <c r="C72" s="127"/>
      <c r="D72" s="114">
        <v>1</v>
      </c>
      <c r="E72" s="67" t="s">
        <v>124</v>
      </c>
      <c r="F72" s="67" t="s">
        <v>136</v>
      </c>
      <c r="G72" s="115"/>
      <c r="H72" s="71"/>
    </row>
    <row r="73" spans="2:8" ht="23.25">
      <c r="B73" s="108"/>
      <c r="C73" s="127"/>
      <c r="D73" s="114">
        <v>2</v>
      </c>
      <c r="E73" s="67" t="s">
        <v>161</v>
      </c>
      <c r="F73" s="135" t="s">
        <v>162</v>
      </c>
      <c r="G73" s="115"/>
      <c r="H73" s="71"/>
    </row>
    <row r="74" spans="2:8" ht="23.25">
      <c r="B74" s="108"/>
      <c r="C74" s="127"/>
      <c r="D74" s="114">
        <v>3</v>
      </c>
      <c r="E74" s="67" t="s">
        <v>163</v>
      </c>
      <c r="F74" s="135" t="s">
        <v>164</v>
      </c>
      <c r="G74" s="115"/>
      <c r="H74" s="71"/>
    </row>
    <row r="75" spans="2:8" ht="23.25">
      <c r="B75" s="108"/>
      <c r="C75" s="127"/>
      <c r="D75" s="114">
        <v>4</v>
      </c>
      <c r="E75" s="67" t="s">
        <v>150</v>
      </c>
      <c r="F75" s="67" t="s">
        <v>153</v>
      </c>
      <c r="G75" s="115"/>
      <c r="H75" s="71"/>
    </row>
    <row r="76" spans="2:8" ht="23.25">
      <c r="B76" s="108">
        <f>IF((VLOOKUP(C76,Cases!B$1:D$65506,3,FALSE))=0,"",VLOOKUP(C76,Cases!B$1:D$65506,3,FALSE))</f>
        <v>0</v>
      </c>
      <c r="C76" s="127" t="s">
        <v>59</v>
      </c>
      <c r="D76" s="114"/>
      <c r="E76" s="111">
        <f>IF((VLOOKUP(C76,Cases!B$1:C$65506,2,FALSE))=0,"",VLOOKUP(C76,Cases!B$1:C$65506,2,FALSE))</f>
        <v>0</v>
      </c>
      <c r="F76" s="135"/>
      <c r="G76" s="115"/>
      <c r="H76" s="71"/>
    </row>
    <row r="77" spans="2:8" ht="23.25">
      <c r="B77" s="108"/>
      <c r="C77" s="127"/>
      <c r="D77" s="114">
        <v>1</v>
      </c>
      <c r="E77" s="67" t="s">
        <v>124</v>
      </c>
      <c r="F77" s="67" t="s">
        <v>136</v>
      </c>
      <c r="G77" s="115"/>
      <c r="H77" s="71"/>
    </row>
    <row r="78" spans="2:8" ht="23.25">
      <c r="B78" s="108"/>
      <c r="C78" s="127"/>
      <c r="D78" s="114">
        <v>2</v>
      </c>
      <c r="E78" s="67" t="s">
        <v>165</v>
      </c>
      <c r="F78" s="135" t="s">
        <v>164</v>
      </c>
      <c r="G78" s="115"/>
      <c r="H78" s="71"/>
    </row>
    <row r="79" spans="2:8" ht="23.25">
      <c r="B79" s="108"/>
      <c r="C79" s="127"/>
      <c r="D79" s="114">
        <v>3</v>
      </c>
      <c r="E79" s="67" t="s">
        <v>150</v>
      </c>
      <c r="F79" s="67" t="s">
        <v>153</v>
      </c>
      <c r="G79" s="115"/>
      <c r="H79" s="71"/>
    </row>
    <row r="80" spans="2:8" ht="14.25">
      <c r="B80" s="108">
        <f>IF((VLOOKUP(C80,Cases!B$1:D$65506,3,FALSE))=0,"",VLOOKUP(C80,Cases!B$1:D$65506,3,FALSE))</f>
        <v>0</v>
      </c>
      <c r="C80" s="127" t="s">
        <v>61</v>
      </c>
      <c r="D80" s="114"/>
      <c r="E80" s="111">
        <f>IF((VLOOKUP(C80,Cases!B$1:C$65506,2,FALSE))=0,"",VLOOKUP(C80,Cases!B$1:C$65506,2,FALSE))</f>
        <v>0</v>
      </c>
      <c r="F80" s="135"/>
      <c r="G80" s="115"/>
      <c r="H80" s="71"/>
    </row>
    <row r="81" spans="2:8" ht="23.25">
      <c r="B81" s="108"/>
      <c r="C81" s="127"/>
      <c r="D81" s="114"/>
      <c r="E81" s="67" t="s">
        <v>135</v>
      </c>
      <c r="F81" s="67" t="s">
        <v>136</v>
      </c>
      <c r="G81" s="115"/>
      <c r="H81" s="71"/>
    </row>
    <row r="82" spans="2:8" ht="23.25">
      <c r="B82" s="108"/>
      <c r="C82" s="127"/>
      <c r="D82" s="114"/>
      <c r="E82" s="67" t="s">
        <v>137</v>
      </c>
      <c r="F82" s="67" t="s">
        <v>138</v>
      </c>
      <c r="G82" s="115"/>
      <c r="H82" s="71"/>
    </row>
    <row r="83" spans="2:8" ht="34.5">
      <c r="B83" s="108"/>
      <c r="C83" s="127"/>
      <c r="D83" s="114"/>
      <c r="E83" s="67" t="s">
        <v>139</v>
      </c>
      <c r="F83" s="67" t="s">
        <v>140</v>
      </c>
      <c r="G83" s="115"/>
      <c r="H83" s="71"/>
    </row>
    <row r="84" spans="2:8" ht="23.25">
      <c r="B84" s="108"/>
      <c r="C84" s="127"/>
      <c r="D84" s="114"/>
      <c r="E84" s="67" t="s">
        <v>166</v>
      </c>
      <c r="F84" s="67" t="s">
        <v>167</v>
      </c>
      <c r="G84" s="115"/>
      <c r="H84" s="71"/>
    </row>
    <row r="85" spans="2:8" ht="14.25">
      <c r="B85" s="143">
        <f>IF((VLOOKUP(C85,Cases!B$1:D$65506,3,FALSE))=0,"",VLOOKUP(C85,Cases!B$1:D$65506,3,FALSE))</f>
        <v>0</v>
      </c>
      <c r="C85" s="102">
        <v>1.5</v>
      </c>
      <c r="D85" s="103"/>
      <c r="E85" s="104">
        <f>IF((VLOOKUP(C85,Cases!B$1:C$65506,2,FALSE))=0,"",VLOOKUP(C85,Cases!B$1:C$65506,2,FALSE))</f>
        <v>0</v>
      </c>
      <c r="F85" s="117"/>
      <c r="G85" s="118"/>
      <c r="H85" s="119"/>
    </row>
    <row r="86" spans="2:8" ht="14.25">
      <c r="B86" s="108">
        <f>IF((VLOOKUP(C86,Cases!B$1:D$65506,3,FALSE))=0,"",VLOOKUP(C86,Cases!B$1:D$65506,3,FALSE))</f>
        <v>0</v>
      </c>
      <c r="C86" s="127" t="s">
        <v>64</v>
      </c>
      <c r="D86" s="110"/>
      <c r="E86" s="111">
        <f>IF((VLOOKUP(C86,Cases!B$1:C$65506,2,FALSE))=0,"",VLOOKUP(C86,Cases!B$1:C$65506,2,FALSE))</f>
        <v>0</v>
      </c>
      <c r="F86" s="67"/>
      <c r="G86" s="115"/>
      <c r="H86" s="71"/>
    </row>
    <row r="87" spans="2:8" ht="23.25">
      <c r="B87" s="108"/>
      <c r="C87" s="127"/>
      <c r="D87" s="114">
        <v>1</v>
      </c>
      <c r="E87" s="67" t="s">
        <v>124</v>
      </c>
      <c r="F87" s="67" t="s">
        <v>136</v>
      </c>
      <c r="G87" s="115"/>
      <c r="H87" s="71"/>
    </row>
    <row r="88" spans="2:8" ht="23.25">
      <c r="B88" s="108"/>
      <c r="C88" s="127"/>
      <c r="D88" s="114">
        <v>2</v>
      </c>
      <c r="E88" s="67" t="s">
        <v>161</v>
      </c>
      <c r="F88" s="135" t="s">
        <v>162</v>
      </c>
      <c r="G88" s="115"/>
      <c r="H88" s="71"/>
    </row>
    <row r="89" spans="2:8" ht="34.5">
      <c r="B89" s="108"/>
      <c r="C89" s="127"/>
      <c r="D89" s="114">
        <v>3</v>
      </c>
      <c r="E89" s="67" t="s">
        <v>168</v>
      </c>
      <c r="F89" s="67" t="s">
        <v>169</v>
      </c>
      <c r="G89" s="115"/>
      <c r="H89" s="71"/>
    </row>
    <row r="90" spans="2:8" s="84" customFormat="1" ht="14.25">
      <c r="B90" s="143">
        <f>IF((VLOOKUP(C90,Cases!B$1:D$65506,3,FALSE))=0,"",VLOOKUP(C90,Cases!B$1:D$65506,3,FALSE))</f>
        <v>0</v>
      </c>
      <c r="C90" s="102">
        <v>1.6</v>
      </c>
      <c r="D90" s="103"/>
      <c r="E90" s="104">
        <f>IF((VLOOKUP(C90,Cases!B$1:C$65506,2,FALSE))=0,"",VLOOKUP(C90,Cases!B$1:C$65506,2,FALSE))</f>
        <v>0</v>
      </c>
      <c r="F90" s="117"/>
      <c r="G90" s="144"/>
      <c r="H90" s="145"/>
    </row>
    <row r="91" spans="2:8" ht="14.25">
      <c r="B91" s="108">
        <f>IF((VLOOKUP(C91,Cases!B$1:D$65506,3,FALSE))=0,"",VLOOKUP(C91,Cases!B$1:D$65506,3,FALSE))</f>
        <v>0</v>
      </c>
      <c r="C91" s="127" t="s">
        <v>67</v>
      </c>
      <c r="D91" s="110"/>
      <c r="E91" s="111">
        <f>IF((VLOOKUP(C91,Cases!B$1:C$65506,2,FALSE))=0,"",VLOOKUP(C91,Cases!B$1:C$65506,2,FALSE))</f>
        <v>0</v>
      </c>
      <c r="F91" s="67"/>
      <c r="G91" s="115"/>
      <c r="H91" s="71"/>
    </row>
    <row r="92" spans="2:8" ht="23.25">
      <c r="B92" s="108"/>
      <c r="C92" s="127"/>
      <c r="D92" s="110"/>
      <c r="E92" s="67" t="s">
        <v>135</v>
      </c>
      <c r="F92" s="67" t="s">
        <v>136</v>
      </c>
      <c r="G92" s="115"/>
      <c r="H92" s="71"/>
    </row>
    <row r="93" spans="2:8" ht="23.25">
      <c r="B93" s="108"/>
      <c r="C93" s="127"/>
      <c r="D93" s="110"/>
      <c r="E93" s="67" t="s">
        <v>137</v>
      </c>
      <c r="F93" s="67" t="s">
        <v>138</v>
      </c>
      <c r="G93" s="115"/>
      <c r="H93" s="71"/>
    </row>
    <row r="94" spans="2:8" ht="34.5">
      <c r="B94" s="108"/>
      <c r="C94" s="127"/>
      <c r="D94" s="110"/>
      <c r="E94" s="67" t="s">
        <v>170</v>
      </c>
      <c r="F94" s="67" t="s">
        <v>140</v>
      </c>
      <c r="G94" s="115"/>
      <c r="H94" s="71"/>
    </row>
    <row r="95" spans="2:8" ht="57">
      <c r="B95" s="108"/>
      <c r="C95" s="127"/>
      <c r="D95" s="110"/>
      <c r="E95" s="67" t="s">
        <v>150</v>
      </c>
      <c r="F95" s="67" t="s">
        <v>171</v>
      </c>
      <c r="G95" s="115"/>
      <c r="H95" s="71"/>
    </row>
    <row r="96" spans="2:8" ht="14.25">
      <c r="B96" s="108">
        <f>IF((VLOOKUP(C96,Cases!B$1:D$65506,3,FALSE))=0,"",VLOOKUP(C96,Cases!B$1:D$65506,3,FALSE))</f>
        <v>0</v>
      </c>
      <c r="C96" s="127" t="s">
        <v>69</v>
      </c>
      <c r="D96" s="110"/>
      <c r="E96" s="111">
        <f>IF((VLOOKUP(C96,Cases!B$1:C$65506,2,FALSE))=0,"",VLOOKUP(C96,Cases!B$1:C$65506,2,FALSE))</f>
        <v>0</v>
      </c>
      <c r="F96" s="67"/>
      <c r="G96" s="115"/>
      <c r="H96" s="71"/>
    </row>
    <row r="97" spans="2:8" ht="14.25">
      <c r="B97" s="108"/>
      <c r="C97" s="127"/>
      <c r="D97" s="110"/>
      <c r="E97" s="111"/>
      <c r="F97" s="67"/>
      <c r="G97" s="115"/>
      <c r="H97" s="71"/>
    </row>
    <row r="98" spans="2:8" ht="14.25">
      <c r="B98" s="108"/>
      <c r="C98" s="127"/>
      <c r="D98" s="110"/>
      <c r="E98" s="111"/>
      <c r="F98" s="67"/>
      <c r="G98" s="115"/>
      <c r="H98" s="71"/>
    </row>
    <row r="99" spans="2:8" s="84" customFormat="1" ht="14.25">
      <c r="B99" s="108">
        <f>IF((VLOOKUP(C99,Cases!B$1:D$65506,3,FALSE))=0,"",VLOOKUP(C99,Cases!B$1:D$65506,3,FALSE))</f>
        <v>0</v>
      </c>
      <c r="C99" s="127" t="s">
        <v>71</v>
      </c>
      <c r="D99" s="110"/>
      <c r="E99" s="111">
        <f>IF((VLOOKUP(C99,Cases!B$1:C$65506,2,FALSE))=0,"",VLOOKUP(C99,Cases!B$1:C$65506,2,FALSE))</f>
        <v>0</v>
      </c>
      <c r="F99" s="67"/>
      <c r="G99" s="112"/>
      <c r="H99" s="113"/>
    </row>
    <row r="100" spans="2:8" s="84" customFormat="1" ht="23.25">
      <c r="B100" s="108"/>
      <c r="C100" s="127"/>
      <c r="D100" s="110"/>
      <c r="E100" s="67" t="s">
        <v>135</v>
      </c>
      <c r="F100" s="67" t="s">
        <v>136</v>
      </c>
      <c r="G100" s="112"/>
      <c r="H100" s="113"/>
    </row>
    <row r="101" spans="2:8" s="84" customFormat="1" ht="23.25">
      <c r="B101" s="108"/>
      <c r="C101" s="127"/>
      <c r="D101" s="110"/>
      <c r="E101" s="67" t="s">
        <v>137</v>
      </c>
      <c r="F101" s="67" t="s">
        <v>138</v>
      </c>
      <c r="G101" s="112"/>
      <c r="H101" s="113"/>
    </row>
    <row r="102" spans="2:8" s="84" customFormat="1" ht="34.5">
      <c r="B102" s="108"/>
      <c r="C102" s="127"/>
      <c r="D102" s="110"/>
      <c r="E102" s="67" t="s">
        <v>172</v>
      </c>
      <c r="F102" s="67" t="s">
        <v>140</v>
      </c>
      <c r="G102" s="112"/>
      <c r="H102" s="113"/>
    </row>
    <row r="103" spans="2:8" s="84" customFormat="1" ht="45.75">
      <c r="B103" s="108"/>
      <c r="C103" s="127"/>
      <c r="D103" s="110"/>
      <c r="E103" s="67" t="s">
        <v>150</v>
      </c>
      <c r="F103" s="67" t="s">
        <v>173</v>
      </c>
      <c r="G103" s="112"/>
      <c r="H103" s="113"/>
    </row>
    <row r="104" spans="2:12" s="154" customFormat="1" ht="23.25">
      <c r="B104" s="108">
        <f>IF((VLOOKUP(C104,Cases!B$1:D$65506,3,FALSE))=0,"",VLOOKUP(C104,Cases!B$1:D$65506,3,FALSE))</f>
        <v>0</v>
      </c>
      <c r="C104" s="127" t="s">
        <v>74</v>
      </c>
      <c r="D104" s="110"/>
      <c r="E104" s="111">
        <f>IF((VLOOKUP(C104,Cases!B$1:C$65506,2,FALSE))=0,"",VLOOKUP(C104,Cases!B$1:C$65506,2,FALSE))</f>
        <v>0</v>
      </c>
      <c r="F104" s="155"/>
      <c r="G104" s="114"/>
      <c r="H104" s="156"/>
      <c r="I104" s="81"/>
      <c r="J104" s="81"/>
      <c r="K104" s="81"/>
      <c r="L104" s="81"/>
    </row>
    <row r="105" spans="2:12" s="154" customFormat="1" ht="23.25">
      <c r="B105" s="108"/>
      <c r="C105" s="127"/>
      <c r="D105" s="110"/>
      <c r="E105" s="67" t="s">
        <v>135</v>
      </c>
      <c r="F105" s="67" t="s">
        <v>136</v>
      </c>
      <c r="G105" s="114"/>
      <c r="H105" s="156"/>
      <c r="I105" s="81"/>
      <c r="J105" s="81"/>
      <c r="K105" s="81"/>
      <c r="L105" s="81"/>
    </row>
    <row r="106" spans="2:12" s="154" customFormat="1" ht="23.25">
      <c r="B106" s="108"/>
      <c r="C106" s="127"/>
      <c r="D106" s="110"/>
      <c r="E106" s="67" t="s">
        <v>137</v>
      </c>
      <c r="F106" s="67" t="s">
        <v>138</v>
      </c>
      <c r="G106" s="114"/>
      <c r="H106" s="156"/>
      <c r="I106" s="81"/>
      <c r="J106" s="81"/>
      <c r="K106" s="81"/>
      <c r="L106" s="81"/>
    </row>
    <row r="107" spans="2:12" s="154" customFormat="1" ht="34.5">
      <c r="B107" s="108"/>
      <c r="C107" s="127"/>
      <c r="D107" s="110"/>
      <c r="E107" s="67" t="s">
        <v>174</v>
      </c>
      <c r="F107" s="67" t="s">
        <v>140</v>
      </c>
      <c r="G107" s="114"/>
      <c r="H107" s="156"/>
      <c r="I107" s="81"/>
      <c r="J107" s="81"/>
      <c r="K107" s="81"/>
      <c r="L107" s="81"/>
    </row>
    <row r="108" spans="2:12" s="154" customFormat="1" ht="45.75">
      <c r="B108" s="108"/>
      <c r="C108" s="127"/>
      <c r="D108" s="110"/>
      <c r="E108" s="67" t="s">
        <v>150</v>
      </c>
      <c r="F108" s="67" t="s">
        <v>175</v>
      </c>
      <c r="G108" s="114"/>
      <c r="H108" s="156"/>
      <c r="I108" s="81"/>
      <c r="J108" s="81"/>
      <c r="K108" s="81"/>
      <c r="L108" s="81"/>
    </row>
    <row r="109" spans="2:12" s="154" customFormat="1" ht="14.25">
      <c r="B109" s="108">
        <f>IF((VLOOKUP(C109,Cases!B$1:D$65506,3,FALSE))=0,"",VLOOKUP(C109,Cases!B$1:D$65506,3,FALSE))</f>
        <v>0</v>
      </c>
      <c r="C109" s="127" t="s">
        <v>76</v>
      </c>
      <c r="D109" s="110"/>
      <c r="E109" s="157">
        <f>IF((VLOOKUP(C109,Cases!B$1:C$65506,2,FALSE))=0,"",VLOOKUP(C109,Cases!B$1:C$65506,2,FALSE))</f>
        <v>0</v>
      </c>
      <c r="F109" s="155"/>
      <c r="G109" s="114"/>
      <c r="H109" s="156"/>
      <c r="I109" s="81"/>
      <c r="J109" s="81"/>
      <c r="K109" s="81"/>
      <c r="L109" s="81"/>
    </row>
    <row r="110" spans="2:12" s="154" customFormat="1" ht="14.25">
      <c r="B110" s="108">
        <f>IF((VLOOKUP(C110,Cases!B$1:D$65506,3,FALSE))=0,"",VLOOKUP(C110,Cases!B$1:D$65506,3,FALSE))</f>
        <v>0</v>
      </c>
      <c r="C110" s="127" t="s">
        <v>78</v>
      </c>
      <c r="D110" s="110"/>
      <c r="E110" s="157">
        <f>IF((VLOOKUP(C110,Cases!B$1:C$65506,2,FALSE))=0,"",VLOOKUP(C110,Cases!B$1:C$65506,2,FALSE))</f>
        <v>0</v>
      </c>
      <c r="F110" s="67"/>
      <c r="G110" s="114"/>
      <c r="H110" s="156"/>
      <c r="I110" s="81"/>
      <c r="J110" s="81"/>
      <c r="K110" s="81"/>
      <c r="L110" s="81"/>
    </row>
    <row r="111" spans="2:8" ht="14.25">
      <c r="B111" s="108">
        <f>IF((VLOOKUP(C111,Cases!B$1:D$65506,3,FALSE))=0,"",VLOOKUP(C111,Cases!B$1:D$65506,3,FALSE))</f>
        <v>0</v>
      </c>
      <c r="C111" s="127" t="s">
        <v>80</v>
      </c>
      <c r="D111" s="110"/>
      <c r="E111" s="111">
        <f>IF((VLOOKUP(C111,Cases!B$1:C$65506,2,FALSE))=0,"",VLOOKUP(C111,Cases!B$1:C$65506,2,FALSE))</f>
        <v>0</v>
      </c>
      <c r="F111" s="67"/>
      <c r="G111" s="115"/>
      <c r="H111" s="136"/>
    </row>
    <row r="112" spans="2:8" ht="23.25">
      <c r="B112" s="108"/>
      <c r="C112" s="127"/>
      <c r="D112" s="110"/>
      <c r="E112" s="67" t="s">
        <v>135</v>
      </c>
      <c r="F112" s="67" t="s">
        <v>136</v>
      </c>
      <c r="G112" s="115"/>
      <c r="H112" s="136"/>
    </row>
    <row r="113" spans="2:8" ht="23.25">
      <c r="B113" s="108"/>
      <c r="C113" s="127"/>
      <c r="D113" s="110"/>
      <c r="E113" s="67" t="s">
        <v>137</v>
      </c>
      <c r="F113" s="67" t="s">
        <v>138</v>
      </c>
      <c r="G113" s="115"/>
      <c r="H113" s="136"/>
    </row>
    <row r="114" spans="2:8" ht="34.5">
      <c r="B114" s="108"/>
      <c r="C114" s="127"/>
      <c r="D114" s="110"/>
      <c r="E114" s="67" t="s">
        <v>174</v>
      </c>
      <c r="F114" s="67" t="s">
        <v>140</v>
      </c>
      <c r="G114" s="115"/>
      <c r="H114" s="136"/>
    </row>
    <row r="115" spans="2:8" ht="23.25">
      <c r="B115" s="108"/>
      <c r="C115" s="127"/>
      <c r="D115" s="110"/>
      <c r="E115" s="67" t="s">
        <v>176</v>
      </c>
      <c r="F115" s="67" t="s">
        <v>177</v>
      </c>
      <c r="G115" s="115"/>
      <c r="H115" s="136"/>
    </row>
    <row r="116" spans="2:8" ht="23.25">
      <c r="B116" s="108"/>
      <c r="C116" s="127"/>
      <c r="D116" s="110"/>
      <c r="E116" s="67" t="s">
        <v>178</v>
      </c>
      <c r="F116" s="67" t="s">
        <v>179</v>
      </c>
      <c r="G116" s="115"/>
      <c r="H116" s="136"/>
    </row>
    <row r="117" spans="2:8" ht="45.75">
      <c r="B117" s="108"/>
      <c r="C117" s="127"/>
      <c r="D117" s="110"/>
      <c r="E117" s="67" t="s">
        <v>150</v>
      </c>
      <c r="F117" s="67" t="s">
        <v>180</v>
      </c>
      <c r="G117" s="115"/>
      <c r="H117" s="136"/>
    </row>
    <row r="118" spans="2:12" s="154" customFormat="1" ht="14.25">
      <c r="B118" s="108">
        <f>IF((VLOOKUP(C118,Cases!B$1:D$65506,3,FALSE))=0,"",VLOOKUP(C118,Cases!B$1:D$65506,3,FALSE))</f>
        <v>0</v>
      </c>
      <c r="C118" s="127" t="s">
        <v>82</v>
      </c>
      <c r="D118" s="110"/>
      <c r="E118" s="111">
        <f>IF((VLOOKUP(C118,Cases!B$1:C$65506,2,FALSE))=0,"",VLOOKUP(C118,Cases!B$1:C$65506,2,FALSE))</f>
        <v>0</v>
      </c>
      <c r="F118" s="67"/>
      <c r="G118" s="114"/>
      <c r="H118" s="156"/>
      <c r="I118" s="81"/>
      <c r="J118" s="81"/>
      <c r="K118" s="81"/>
      <c r="L118" s="81"/>
    </row>
    <row r="119" spans="2:12" s="154" customFormat="1" ht="23.25">
      <c r="B119" s="108"/>
      <c r="C119" s="127"/>
      <c r="D119" s="110"/>
      <c r="E119" s="67" t="s">
        <v>135</v>
      </c>
      <c r="F119" s="67" t="s">
        <v>136</v>
      </c>
      <c r="G119" s="114"/>
      <c r="H119" s="156"/>
      <c r="I119" s="81"/>
      <c r="J119" s="81"/>
      <c r="K119" s="81"/>
      <c r="L119" s="81"/>
    </row>
    <row r="120" spans="2:12" s="154" customFormat="1" ht="23.25">
      <c r="B120" s="108"/>
      <c r="C120" s="127"/>
      <c r="D120" s="110"/>
      <c r="E120" s="67" t="s">
        <v>137</v>
      </c>
      <c r="F120" s="67" t="s">
        <v>138</v>
      </c>
      <c r="G120" s="114"/>
      <c r="H120" s="156"/>
      <c r="I120" s="81"/>
      <c r="J120" s="81"/>
      <c r="K120" s="81"/>
      <c r="L120" s="81"/>
    </row>
    <row r="121" spans="2:12" s="154" customFormat="1" ht="34.5">
      <c r="B121" s="108"/>
      <c r="C121" s="127"/>
      <c r="D121" s="110"/>
      <c r="E121" s="67" t="s">
        <v>181</v>
      </c>
      <c r="F121" s="67" t="s">
        <v>140</v>
      </c>
      <c r="G121" s="114"/>
      <c r="H121" s="156"/>
      <c r="I121" s="81"/>
      <c r="J121" s="81"/>
      <c r="K121" s="81"/>
      <c r="L121" s="81"/>
    </row>
    <row r="122" spans="2:12" s="154" customFormat="1" ht="45.75">
      <c r="B122" s="108"/>
      <c r="C122" s="127"/>
      <c r="D122" s="110"/>
      <c r="E122" s="67" t="s">
        <v>150</v>
      </c>
      <c r="F122" s="67" t="s">
        <v>173</v>
      </c>
      <c r="G122" s="114"/>
      <c r="H122" s="156"/>
      <c r="I122" s="81"/>
      <c r="J122" s="81"/>
      <c r="K122" s="81"/>
      <c r="L122" s="81"/>
    </row>
    <row r="123" spans="2:12" s="154" customFormat="1" ht="14.25">
      <c r="B123" s="143">
        <f>IF((VLOOKUP(C123,Cases!B$1:D$65506,3,FALSE))=0,"",VLOOKUP(C123,Cases!B$1:D$65506,3,FALSE))</f>
        <v>0</v>
      </c>
      <c r="C123" s="102">
        <v>1.7000000000000002</v>
      </c>
      <c r="D123" s="103"/>
      <c r="E123" s="104">
        <f>IF((VLOOKUP(C123,Cases!B$1:C$65506,2,FALSE))=0,"",VLOOKUP(C123,Cases!B$1:C$65506,2,FALSE))</f>
        <v>0</v>
      </c>
      <c r="F123" s="117"/>
      <c r="G123" s="144"/>
      <c r="H123" s="145"/>
      <c r="I123" s="81"/>
      <c r="J123" s="81"/>
      <c r="K123" s="81"/>
      <c r="L123" s="81"/>
    </row>
    <row r="124" spans="2:12" s="154" customFormat="1" ht="14.25">
      <c r="B124" s="108">
        <f>IF((VLOOKUP(C124,Cases!B$1:D$65506,3,FALSE))=0,"",VLOOKUP(C124,Cases!B$1:D$65506,3,FALSE))</f>
        <v>0</v>
      </c>
      <c r="C124" s="127" t="s">
        <v>85</v>
      </c>
      <c r="D124" s="110"/>
      <c r="E124" s="158" t="s">
        <v>86</v>
      </c>
      <c r="F124" s="67"/>
      <c r="G124" s="112"/>
      <c r="H124" s="113"/>
      <c r="I124" s="81"/>
      <c r="J124" s="81"/>
      <c r="K124" s="81"/>
      <c r="L124" s="81"/>
    </row>
    <row r="125" spans="2:12" s="154" customFormat="1" ht="14.25">
      <c r="B125" s="108">
        <f>IF((VLOOKUP(C125,Cases!B$1:D$65506,3,FALSE))=0,"",VLOOKUP(C125,Cases!B$1:D$65506,3,FALSE))</f>
        <v>0</v>
      </c>
      <c r="C125" s="127" t="s">
        <v>87</v>
      </c>
      <c r="D125" s="110"/>
      <c r="E125" s="159" t="s">
        <v>88</v>
      </c>
      <c r="F125" s="67"/>
      <c r="G125" s="112"/>
      <c r="H125" s="113"/>
      <c r="I125" s="81"/>
      <c r="J125" s="81"/>
      <c r="K125" s="81"/>
      <c r="L125" s="81"/>
    </row>
    <row r="126" spans="2:12" s="154" customFormat="1" ht="14.25">
      <c r="B126" s="108">
        <f>IF((VLOOKUP(C126,Cases!B$1:D$65506,3,FALSE))=0,"",VLOOKUP(C126,Cases!B$1:D$65506,3,FALSE))</f>
        <v>0</v>
      </c>
      <c r="C126" s="127" t="s">
        <v>89</v>
      </c>
      <c r="D126" s="110"/>
      <c r="E126" s="160" t="s">
        <v>90</v>
      </c>
      <c r="F126" s="67"/>
      <c r="G126" s="112"/>
      <c r="H126" s="113"/>
      <c r="I126" s="81"/>
      <c r="J126" s="81"/>
      <c r="K126" s="81"/>
      <c r="L126" s="81"/>
    </row>
    <row r="127" spans="2:12" s="154" customFormat="1" ht="14.25">
      <c r="B127" s="108">
        <f>IF((VLOOKUP(C127,Cases!B$1:D$65506,3,FALSE))=0,"",VLOOKUP(C127,Cases!B$1:D$65506,3,FALSE))</f>
        <v>0</v>
      </c>
      <c r="C127" s="127" t="s">
        <v>91</v>
      </c>
      <c r="D127" s="110"/>
      <c r="E127" s="160" t="s">
        <v>92</v>
      </c>
      <c r="F127" s="67"/>
      <c r="G127" s="112"/>
      <c r="H127" s="113"/>
      <c r="I127" s="81"/>
      <c r="J127" s="81"/>
      <c r="K127" s="81"/>
      <c r="L127" s="81"/>
    </row>
    <row r="128" spans="2:12" s="154" customFormat="1" ht="14.25">
      <c r="B128" s="108">
        <f>IF((VLOOKUP(C128,Cases!B$1:D$65506,3,FALSE))=0,"",VLOOKUP(C128,Cases!B$1:D$65506,3,FALSE))</f>
        <v>0</v>
      </c>
      <c r="C128" s="127" t="s">
        <v>93</v>
      </c>
      <c r="D128" s="110"/>
      <c r="E128" s="160" t="s">
        <v>94</v>
      </c>
      <c r="F128" s="67"/>
      <c r="G128" s="112"/>
      <c r="H128" s="113"/>
      <c r="I128" s="81"/>
      <c r="J128" s="81"/>
      <c r="K128" s="81"/>
      <c r="L128" s="81"/>
    </row>
    <row r="129" spans="2:12" s="154" customFormat="1" ht="14.25">
      <c r="B129" s="108">
        <f>IF((VLOOKUP(C129,Cases!B$1:D$65506,3,FALSE))=0,"",VLOOKUP(C129,Cases!B$1:D$65506,3,FALSE))</f>
        <v>0</v>
      </c>
      <c r="C129" s="127" t="s">
        <v>95</v>
      </c>
      <c r="D129" s="110"/>
      <c r="E129" s="160" t="s">
        <v>96</v>
      </c>
      <c r="F129" s="67"/>
      <c r="G129" s="112"/>
      <c r="H129" s="113"/>
      <c r="I129" s="81"/>
      <c r="J129" s="81"/>
      <c r="K129" s="81"/>
      <c r="L129" s="81"/>
    </row>
    <row r="130" spans="2:12" s="154" customFormat="1" ht="14.25">
      <c r="B130" s="108">
        <f>IF((VLOOKUP(C130,Cases!B$1:D$65506,3,FALSE))=0,"",VLOOKUP(C130,Cases!B$1:D$65506,3,FALSE))</f>
        <v>0</v>
      </c>
      <c r="C130" s="127" t="s">
        <v>97</v>
      </c>
      <c r="D130" s="110"/>
      <c r="E130" s="160" t="s">
        <v>98</v>
      </c>
      <c r="F130" s="67"/>
      <c r="G130" s="112"/>
      <c r="H130" s="113"/>
      <c r="I130" s="81"/>
      <c r="J130" s="81"/>
      <c r="K130" s="81"/>
      <c r="L130" s="81"/>
    </row>
    <row r="131" spans="2:12" s="154" customFormat="1" ht="14.25">
      <c r="B131" s="108">
        <f>IF((VLOOKUP(C131,Cases!B$1:D$65506,3,FALSE))=0,"",VLOOKUP(C131,Cases!B$1:D$65506,3,FALSE))</f>
        <v>0</v>
      </c>
      <c r="C131" s="127" t="s">
        <v>99</v>
      </c>
      <c r="D131" s="110"/>
      <c r="E131" s="160" t="s">
        <v>100</v>
      </c>
      <c r="F131" s="67"/>
      <c r="G131" s="112"/>
      <c r="H131" s="113"/>
      <c r="I131" s="81"/>
      <c r="J131" s="81"/>
      <c r="K131" s="81"/>
      <c r="L131" s="81"/>
    </row>
    <row r="132" spans="2:12" s="154" customFormat="1" ht="14.25">
      <c r="B132" s="143">
        <f>IF((VLOOKUP(C132,Cases!B$1:D$65506,3,FALSE))=0,"",VLOOKUP(C132,Cases!B$1:D$65506,3,FALSE))</f>
        <v>0</v>
      </c>
      <c r="C132" s="102">
        <v>1.8</v>
      </c>
      <c r="D132" s="103"/>
      <c r="E132" s="104">
        <f>IF((VLOOKUP(C132,Cases!B$1:C$65506,2,FALSE))=0,"",VLOOKUP(C132,Cases!B$1:C$65506,2,FALSE))</f>
        <v>0</v>
      </c>
      <c r="F132" s="117"/>
      <c r="G132" s="144"/>
      <c r="H132" s="145"/>
      <c r="I132" s="81"/>
      <c r="J132" s="81"/>
      <c r="K132" s="81"/>
      <c r="L132" s="81"/>
    </row>
    <row r="133" spans="2:12" s="154" customFormat="1" ht="14.25">
      <c r="B133" s="108">
        <f>IF((VLOOKUP(C133,Cases!B$1:D$65506,3,FALSE))=0,"",VLOOKUP(C133,Cases!B$1:D$65506,3,FALSE))</f>
        <v>0</v>
      </c>
      <c r="C133" s="127" t="s">
        <v>102</v>
      </c>
      <c r="D133" s="110"/>
      <c r="E133" s="111">
        <f>IF((VLOOKUP(C133,Cases!B$1:C$65506,2,FALSE))=0,"",VLOOKUP(C133,Cases!B$1:C$65506,2,FALSE))</f>
        <v>0</v>
      </c>
      <c r="F133" s="67"/>
      <c r="G133" s="114"/>
      <c r="H133" s="156"/>
      <c r="I133" s="81"/>
      <c r="J133" s="81"/>
      <c r="K133" s="81"/>
      <c r="L133" s="81"/>
    </row>
    <row r="134" spans="2:12" s="154" customFormat="1" ht="23.25">
      <c r="B134" s="108"/>
      <c r="C134" s="127"/>
      <c r="D134" s="110"/>
      <c r="E134" s="67" t="s">
        <v>135</v>
      </c>
      <c r="F134" s="67" t="s">
        <v>136</v>
      </c>
      <c r="G134" s="114"/>
      <c r="H134" s="156"/>
      <c r="I134" s="81"/>
      <c r="J134" s="81"/>
      <c r="K134" s="81"/>
      <c r="L134" s="81"/>
    </row>
    <row r="135" spans="2:12" s="154" customFormat="1" ht="23.25">
      <c r="B135" s="108"/>
      <c r="C135" s="127"/>
      <c r="D135" s="110"/>
      <c r="E135" s="67" t="s">
        <v>137</v>
      </c>
      <c r="F135" s="67" t="s">
        <v>138</v>
      </c>
      <c r="G135" s="114"/>
      <c r="H135" s="156"/>
      <c r="I135" s="81"/>
      <c r="J135" s="81"/>
      <c r="K135" s="81"/>
      <c r="L135" s="81"/>
    </row>
    <row r="136" spans="2:12" s="154" customFormat="1" ht="23.25">
      <c r="B136" s="108"/>
      <c r="C136" s="127"/>
      <c r="D136" s="110"/>
      <c r="E136" s="67" t="s">
        <v>182</v>
      </c>
      <c r="F136" s="67" t="s">
        <v>183</v>
      </c>
      <c r="G136" s="114"/>
      <c r="H136" s="156"/>
      <c r="I136" s="81"/>
      <c r="J136" s="81"/>
      <c r="K136" s="81"/>
      <c r="L136" s="81"/>
    </row>
    <row r="137" spans="2:12" s="154" customFormat="1" ht="90.75">
      <c r="B137" s="108"/>
      <c r="C137" s="127"/>
      <c r="D137" s="110"/>
      <c r="E137" s="67" t="s">
        <v>184</v>
      </c>
      <c r="F137" s="67" t="s">
        <v>185</v>
      </c>
      <c r="G137" s="114"/>
      <c r="H137" s="156"/>
      <c r="I137" s="81"/>
      <c r="J137" s="81"/>
      <c r="K137" s="81"/>
      <c r="L137" s="81"/>
    </row>
    <row r="138" spans="2:12" s="154" customFormat="1" ht="14.25">
      <c r="B138" s="108">
        <f>IF((VLOOKUP(C138,Cases!B$1:D$65506,3,FALSE))=0,"",VLOOKUP(C138,Cases!B$1:D$65506,3,FALSE))</f>
        <v>0</v>
      </c>
      <c r="C138" s="127" t="s">
        <v>104</v>
      </c>
      <c r="D138" s="110"/>
      <c r="E138" s="111">
        <f>IF((VLOOKUP(C138,Cases!B$1:C$65506,2,FALSE))=0,"",VLOOKUP(C138,Cases!B$1:C$65506,2,FALSE))</f>
        <v>0</v>
      </c>
      <c r="F138" s="67"/>
      <c r="G138" s="114"/>
      <c r="H138" s="156"/>
      <c r="I138" s="81"/>
      <c r="J138" s="81"/>
      <c r="K138" s="81"/>
      <c r="L138" s="81"/>
    </row>
    <row r="139" spans="2:12" s="154" customFormat="1" ht="23.25">
      <c r="B139" s="108"/>
      <c r="C139" s="127"/>
      <c r="D139" s="110"/>
      <c r="E139" s="67" t="s">
        <v>135</v>
      </c>
      <c r="F139" s="67" t="s">
        <v>136</v>
      </c>
      <c r="G139" s="114"/>
      <c r="H139" s="156"/>
      <c r="I139" s="81"/>
      <c r="J139" s="81"/>
      <c r="K139" s="81"/>
      <c r="L139" s="81"/>
    </row>
    <row r="140" spans="2:12" s="154" customFormat="1" ht="23.25">
      <c r="B140" s="108"/>
      <c r="C140" s="127"/>
      <c r="D140" s="110"/>
      <c r="E140" s="67" t="s">
        <v>137</v>
      </c>
      <c r="F140" s="67" t="s">
        <v>138</v>
      </c>
      <c r="G140" s="114"/>
      <c r="H140" s="156"/>
      <c r="I140" s="81"/>
      <c r="J140" s="81"/>
      <c r="K140" s="81"/>
      <c r="L140" s="81"/>
    </row>
    <row r="141" spans="2:12" s="154" customFormat="1" ht="34.5">
      <c r="B141" s="108"/>
      <c r="C141" s="127"/>
      <c r="D141" s="110"/>
      <c r="E141" s="67" t="s">
        <v>186</v>
      </c>
      <c r="F141" s="67" t="s">
        <v>187</v>
      </c>
      <c r="G141" s="114"/>
      <c r="H141" s="156"/>
      <c r="I141" s="81"/>
      <c r="J141" s="81"/>
      <c r="K141" s="81"/>
      <c r="L141" s="81"/>
    </row>
    <row r="142" spans="2:12" s="154" customFormat="1" ht="14.25">
      <c r="B142" s="108"/>
      <c r="C142" s="127"/>
      <c r="D142" s="110"/>
      <c r="E142" s="67" t="s">
        <v>188</v>
      </c>
      <c r="F142" s="67" t="s">
        <v>189</v>
      </c>
      <c r="G142" s="114"/>
      <c r="H142" s="156"/>
      <c r="I142" s="81"/>
      <c r="J142" s="81"/>
      <c r="K142" s="81"/>
      <c r="L142" s="81"/>
    </row>
    <row r="143" spans="2:12" s="154" customFormat="1" ht="23.25">
      <c r="B143" s="108"/>
      <c r="C143" s="127"/>
      <c r="D143" s="110"/>
      <c r="E143" s="67" t="s">
        <v>190</v>
      </c>
      <c r="F143" s="67" t="s">
        <v>191</v>
      </c>
      <c r="G143" s="114"/>
      <c r="H143" s="156"/>
      <c r="I143" s="81"/>
      <c r="J143" s="81"/>
      <c r="K143" s="81"/>
      <c r="L143" s="81"/>
    </row>
    <row r="144" spans="2:12" s="154" customFormat="1" ht="14.25">
      <c r="B144" s="108">
        <f>IF((VLOOKUP(C144,Cases!B$1:D$65506,3,FALSE))=0,"",VLOOKUP(C144,Cases!B$1:D$65506,3,FALSE))</f>
        <v>0</v>
      </c>
      <c r="C144" s="127" t="s">
        <v>106</v>
      </c>
      <c r="D144" s="110"/>
      <c r="E144" s="111">
        <f>IF((VLOOKUP(C144,Cases!B$1:C$65506,2,FALSE))=0,"",VLOOKUP(C144,Cases!B$1:C$65506,2,FALSE))</f>
        <v>0</v>
      </c>
      <c r="F144" s="67"/>
      <c r="G144" s="114"/>
      <c r="H144" s="156"/>
      <c r="I144" s="81"/>
      <c r="J144" s="81"/>
      <c r="K144" s="81"/>
      <c r="L144" s="81"/>
    </row>
    <row r="145" spans="2:12" s="154" customFormat="1" ht="14.25">
      <c r="B145" s="108"/>
      <c r="C145" s="127"/>
      <c r="D145" s="110"/>
      <c r="E145" s="67" t="s">
        <v>192</v>
      </c>
      <c r="F145" s="67" t="s">
        <v>193</v>
      </c>
      <c r="G145" s="114"/>
      <c r="H145" s="156"/>
      <c r="I145" s="81"/>
      <c r="J145" s="81"/>
      <c r="K145" s="81"/>
      <c r="L145" s="81"/>
    </row>
    <row r="146" spans="2:12" s="154" customFormat="1" ht="14.25">
      <c r="B146" s="108">
        <f>IF((VLOOKUP(C146,Cases!B$1:D$65506,3,FALSE))=0,"",VLOOKUP(C146,Cases!B$1:D$65506,3,FALSE))</f>
        <v>0</v>
      </c>
      <c r="C146" s="127" t="s">
        <v>108</v>
      </c>
      <c r="D146" s="110"/>
      <c r="E146" s="111">
        <f>IF((VLOOKUP(C146,Cases!B$1:C$65506,2,FALSE))=0,"",VLOOKUP(C146,Cases!B$1:C$65506,2,FALSE))</f>
        <v>0</v>
      </c>
      <c r="F146" s="67"/>
      <c r="G146" s="114"/>
      <c r="H146" s="156"/>
      <c r="I146" s="81"/>
      <c r="J146" s="81"/>
      <c r="K146" s="81"/>
      <c r="L146" s="81"/>
    </row>
    <row r="147" spans="2:12" s="154" customFormat="1" ht="14.25">
      <c r="B147" s="108"/>
      <c r="C147" s="127"/>
      <c r="D147" s="110"/>
      <c r="E147" s="67" t="s">
        <v>194</v>
      </c>
      <c r="F147" s="67" t="s">
        <v>195</v>
      </c>
      <c r="G147" s="114"/>
      <c r="H147" s="156"/>
      <c r="I147" s="81"/>
      <c r="J147" s="81"/>
      <c r="K147" s="81"/>
      <c r="L147" s="81"/>
    </row>
    <row r="148" spans="2:12" s="154" customFormat="1" ht="14.25">
      <c r="B148" s="108"/>
      <c r="C148" s="127"/>
      <c r="D148" s="110"/>
      <c r="E148" s="67" t="s">
        <v>196</v>
      </c>
      <c r="F148" s="67" t="s">
        <v>197</v>
      </c>
      <c r="G148" s="114"/>
      <c r="H148" s="156"/>
      <c r="I148" s="81"/>
      <c r="J148" s="81"/>
      <c r="K148" s="81"/>
      <c r="L148" s="81"/>
    </row>
    <row r="149" spans="2:8" s="161" customFormat="1" ht="14.25">
      <c r="B149" s="162">
        <f>IF((VLOOKUP(C149,Cases!B$1:D$65506,3,FALSE))=0,"",VLOOKUP(C149,Cases!B$1:D$65506,3,FALSE))</f>
        <v>0</v>
      </c>
      <c r="C149" s="127" t="s">
        <v>110</v>
      </c>
      <c r="D149" s="114"/>
      <c r="E149" s="111">
        <f>IF((VLOOKUP(C149,Cases!B$1:C$65506,2,FALSE))=0,"",VLOOKUP(C149,Cases!B$1:C$65506,2,FALSE))</f>
        <v>0</v>
      </c>
      <c r="F149" s="67"/>
      <c r="G149" s="163"/>
      <c r="H149" s="164"/>
    </row>
    <row r="150" spans="2:8" s="161" customFormat="1" ht="23.25">
      <c r="B150" s="162"/>
      <c r="C150" s="127"/>
      <c r="D150" s="114"/>
      <c r="E150" s="67" t="s">
        <v>135</v>
      </c>
      <c r="F150" s="67" t="s">
        <v>136</v>
      </c>
      <c r="G150" s="163"/>
      <c r="H150" s="164"/>
    </row>
    <row r="151" spans="2:8" s="161" customFormat="1" ht="23.25">
      <c r="B151" s="162"/>
      <c r="C151" s="165"/>
      <c r="D151" s="114"/>
      <c r="E151" s="67" t="s">
        <v>137</v>
      </c>
      <c r="F151" s="67" t="s">
        <v>138</v>
      </c>
      <c r="G151" s="163"/>
      <c r="H151" s="164"/>
    </row>
    <row r="152" spans="2:8" s="161" customFormat="1" ht="34.5">
      <c r="B152" s="162"/>
      <c r="C152" s="165"/>
      <c r="D152" s="114"/>
      <c r="E152" s="67" t="s">
        <v>139</v>
      </c>
      <c r="F152" s="67" t="s">
        <v>140</v>
      </c>
      <c r="G152" s="163"/>
      <c r="H152" s="164"/>
    </row>
    <row r="153" spans="2:8" s="161" customFormat="1" ht="14.25">
      <c r="B153" s="162"/>
      <c r="C153" s="165"/>
      <c r="D153" s="114"/>
      <c r="E153" s="67" t="s">
        <v>198</v>
      </c>
      <c r="F153" s="67" t="s">
        <v>199</v>
      </c>
      <c r="G153" s="163"/>
      <c r="H153" s="164"/>
    </row>
    <row r="154" spans="2:8" s="161" customFormat="1" ht="14.25">
      <c r="B154" s="162">
        <f>IF((VLOOKUP(C154,Cases!B$1:D$65506,3,FALSE))=0,"",VLOOKUP(C154,Cases!B$1:D$65506,3,FALSE))</f>
        <v>0</v>
      </c>
      <c r="C154" s="127" t="s">
        <v>112</v>
      </c>
      <c r="D154" s="114"/>
      <c r="E154" s="111">
        <f>IF((VLOOKUP(C154,Cases!B$1:C$65506,2,FALSE))=0,"",VLOOKUP(C154,Cases!B$1:C$65506,2,FALSE))</f>
        <v>0</v>
      </c>
      <c r="F154" s="67"/>
      <c r="G154" s="163"/>
      <c r="H154" s="164"/>
    </row>
    <row r="155" spans="2:8" s="161" customFormat="1" ht="14.25">
      <c r="B155" s="162"/>
      <c r="C155" s="165"/>
      <c r="D155" s="114"/>
      <c r="E155" s="67" t="s">
        <v>200</v>
      </c>
      <c r="F155" s="67"/>
      <c r="G155" s="163"/>
      <c r="H155" s="164"/>
    </row>
    <row r="156" spans="2:8" s="161" customFormat="1" ht="14.25">
      <c r="B156" s="162"/>
      <c r="C156" s="165"/>
      <c r="D156" s="114"/>
      <c r="E156" s="67" t="s">
        <v>141</v>
      </c>
      <c r="F156" s="67" t="s">
        <v>201</v>
      </c>
      <c r="G156" s="163"/>
      <c r="H156" s="164"/>
    </row>
    <row r="157" spans="2:8" s="161" customFormat="1" ht="23.25">
      <c r="B157" s="162">
        <f>IF((VLOOKUP(C157,Cases!B$1:D$65506,3,FALSE))=0,"",VLOOKUP(C157,Cases!B$1:D$65506,3,FALSE))</f>
        <v>0</v>
      </c>
      <c r="C157" s="127" t="s">
        <v>114</v>
      </c>
      <c r="D157" s="114"/>
      <c r="E157" s="111">
        <f>IF((VLOOKUP(C157,Cases!B$1:C$65506,2,FALSE))=0,"",VLOOKUP(C157,Cases!B$1:C$65506,2,FALSE))</f>
        <v>0</v>
      </c>
      <c r="F157" s="67"/>
      <c r="G157" s="163"/>
      <c r="H157" s="164"/>
    </row>
    <row r="158" spans="2:8" s="161" customFormat="1" ht="23.25">
      <c r="B158" s="162"/>
      <c r="C158" s="165"/>
      <c r="D158" s="114"/>
      <c r="E158" s="67" t="s">
        <v>202</v>
      </c>
      <c r="F158" s="166" t="s">
        <v>203</v>
      </c>
      <c r="G158" s="163"/>
      <c r="H158" s="164"/>
    </row>
    <row r="159" spans="2:8" s="161" customFormat="1" ht="14.25">
      <c r="B159" s="162">
        <f>IF((VLOOKUP(C159,Cases!B$1:D$65506,3,FALSE))=0,"",VLOOKUP(C159,Cases!B$1:D$65506,3,FALSE))</f>
        <v>0</v>
      </c>
      <c r="C159" s="127" t="s">
        <v>116</v>
      </c>
      <c r="D159" s="114"/>
      <c r="E159" s="111">
        <f>IF((VLOOKUP(C159,Cases!B$1:C$65506,2,FALSE))=0,"",VLOOKUP(C159,Cases!B$1:C$65506,2,FALSE))</f>
        <v>0</v>
      </c>
      <c r="F159" s="67"/>
      <c r="G159" s="163"/>
      <c r="H159" s="164"/>
    </row>
    <row r="160" spans="2:8" s="161" customFormat="1" ht="14.25">
      <c r="B160" s="162"/>
      <c r="C160" s="165"/>
      <c r="D160" s="114"/>
      <c r="E160" s="67"/>
      <c r="F160" s="67"/>
      <c r="G160" s="163"/>
      <c r="H160" s="164"/>
    </row>
    <row r="161" spans="2:8" s="161" customFormat="1" ht="14.25">
      <c r="B161" s="162"/>
      <c r="C161" s="165"/>
      <c r="D161" s="114"/>
      <c r="E161" s="67"/>
      <c r="F161" s="67"/>
      <c r="G161" s="163"/>
      <c r="H161" s="164"/>
    </row>
    <row r="162" spans="2:8" s="161" customFormat="1" ht="14.25">
      <c r="B162" s="162"/>
      <c r="C162" s="165"/>
      <c r="D162" s="114"/>
      <c r="E162" s="67"/>
      <c r="F162" s="67"/>
      <c r="G162" s="163"/>
      <c r="H162" s="164"/>
    </row>
    <row r="163" spans="2:8" s="161" customFormat="1" ht="14.25">
      <c r="B163" s="162"/>
      <c r="C163" s="165"/>
      <c r="D163" s="114"/>
      <c r="E163" s="67"/>
      <c r="F163" s="67"/>
      <c r="G163" s="163"/>
      <c r="H163" s="164"/>
    </row>
    <row r="164" spans="2:8" s="161" customFormat="1" ht="14.25">
      <c r="B164" s="162"/>
      <c r="C164" s="165"/>
      <c r="D164" s="114"/>
      <c r="E164" s="67"/>
      <c r="F164" s="67"/>
      <c r="G164" s="163"/>
      <c r="H164" s="164"/>
    </row>
    <row r="165" spans="2:8" s="161" customFormat="1" ht="14.25">
      <c r="B165" s="162"/>
      <c r="C165" s="165"/>
      <c r="D165" s="114"/>
      <c r="E165" s="67"/>
      <c r="F165" s="67"/>
      <c r="G165" s="163"/>
      <c r="H165" s="164"/>
    </row>
    <row r="166" spans="2:8" s="161" customFormat="1" ht="14.25">
      <c r="B166" s="162"/>
      <c r="C166" s="165"/>
      <c r="D166" s="114"/>
      <c r="E166" s="67"/>
      <c r="F166" s="67"/>
      <c r="G166" s="163"/>
      <c r="H166" s="164"/>
    </row>
    <row r="167" spans="2:8" s="161" customFormat="1" ht="14.25">
      <c r="B167" s="162"/>
      <c r="C167" s="165"/>
      <c r="D167" s="114"/>
      <c r="E167" s="67"/>
      <c r="F167" s="67"/>
      <c r="G167" s="163"/>
      <c r="H167" s="164"/>
    </row>
    <row r="168" spans="2:8" s="161" customFormat="1" ht="14.25">
      <c r="B168" s="162"/>
      <c r="C168" s="165"/>
      <c r="D168" s="114"/>
      <c r="E168" s="67"/>
      <c r="F168" s="67"/>
      <c r="G168" s="163"/>
      <c r="H168" s="164"/>
    </row>
    <row r="169" spans="2:8" s="161" customFormat="1" ht="14.25">
      <c r="B169" s="162"/>
      <c r="C169" s="165"/>
      <c r="D169" s="114"/>
      <c r="E169" s="67"/>
      <c r="F169" s="67"/>
      <c r="G169" s="163"/>
      <c r="H169" s="164"/>
    </row>
    <row r="170" spans="2:8" s="161" customFormat="1" ht="14.25">
      <c r="B170" s="162"/>
      <c r="C170" s="165"/>
      <c r="D170" s="114"/>
      <c r="E170" s="67"/>
      <c r="F170" s="67"/>
      <c r="G170" s="163"/>
      <c r="H170" s="164"/>
    </row>
    <row r="171" spans="2:8" s="161" customFormat="1" ht="14.25">
      <c r="B171" s="162"/>
      <c r="C171" s="165"/>
      <c r="D171" s="114"/>
      <c r="E171" s="67"/>
      <c r="F171" s="67"/>
      <c r="G171" s="163"/>
      <c r="H171" s="164"/>
    </row>
    <row r="172" spans="2:8" s="161" customFormat="1" ht="14.25">
      <c r="B172" s="162"/>
      <c r="C172" s="165"/>
      <c r="D172" s="114"/>
      <c r="E172" s="67"/>
      <c r="F172" s="67"/>
      <c r="G172" s="163"/>
      <c r="H172" s="164"/>
    </row>
    <row r="173" spans="2:8" s="161" customFormat="1" ht="14.25">
      <c r="B173" s="162"/>
      <c r="C173" s="165"/>
      <c r="D173" s="114"/>
      <c r="E173" s="67"/>
      <c r="F173" s="67"/>
      <c r="G173" s="163"/>
      <c r="H173" s="164"/>
    </row>
    <row r="174" spans="2:8" s="161" customFormat="1" ht="14.25">
      <c r="B174" s="162"/>
      <c r="C174" s="165"/>
      <c r="D174" s="114"/>
      <c r="E174" s="67"/>
      <c r="F174" s="67"/>
      <c r="G174" s="163"/>
      <c r="H174" s="164"/>
    </row>
    <row r="175" spans="2:8" ht="14.25">
      <c r="B175" s="162"/>
      <c r="C175" s="165"/>
      <c r="D175" s="114"/>
      <c r="E175" s="67"/>
      <c r="F175" s="67"/>
      <c r="G175" s="115"/>
      <c r="H175" s="136"/>
    </row>
    <row r="176" spans="2:12" s="154" customFormat="1" ht="14.25">
      <c r="B176" s="162"/>
      <c r="C176" s="165"/>
      <c r="D176" s="114"/>
      <c r="E176" s="67"/>
      <c r="F176" s="67"/>
      <c r="G176" s="114"/>
      <c r="H176" s="156"/>
      <c r="I176" s="81"/>
      <c r="J176" s="81"/>
      <c r="K176" s="81"/>
      <c r="L176" s="81"/>
    </row>
    <row r="177" spans="2:12" s="154" customFormat="1" ht="14.25">
      <c r="B177" s="162"/>
      <c r="C177" s="165"/>
      <c r="D177" s="114"/>
      <c r="E177" s="67"/>
      <c r="F177" s="67"/>
      <c r="G177" s="114"/>
      <c r="H177" s="156"/>
      <c r="I177" s="81"/>
      <c r="J177" s="81"/>
      <c r="K177" s="81"/>
      <c r="L177" s="81"/>
    </row>
    <row r="178" spans="2:12" s="154" customFormat="1" ht="14.25">
      <c r="B178" s="162"/>
      <c r="C178" s="165"/>
      <c r="D178" s="114"/>
      <c r="E178" s="67"/>
      <c r="F178" s="67"/>
      <c r="G178" s="114"/>
      <c r="H178" s="156"/>
      <c r="I178" s="81"/>
      <c r="J178" s="81"/>
      <c r="K178" s="81"/>
      <c r="L178" s="81"/>
    </row>
    <row r="179" spans="2:12" s="154" customFormat="1" ht="14.25">
      <c r="B179" s="162"/>
      <c r="C179" s="165"/>
      <c r="D179" s="114"/>
      <c r="E179" s="67"/>
      <c r="F179" s="67"/>
      <c r="G179" s="114"/>
      <c r="H179" s="156"/>
      <c r="I179" s="81"/>
      <c r="J179" s="81"/>
      <c r="K179" s="81"/>
      <c r="L179" s="81"/>
    </row>
    <row r="180" spans="2:12" s="154" customFormat="1" ht="14.25">
      <c r="B180" s="162"/>
      <c r="C180" s="165"/>
      <c r="D180" s="114"/>
      <c r="E180" s="67"/>
      <c r="F180" s="67"/>
      <c r="G180" s="114"/>
      <c r="H180" s="156"/>
      <c r="I180" s="81"/>
      <c r="J180" s="81"/>
      <c r="K180" s="81"/>
      <c r="L180" s="81"/>
    </row>
    <row r="181" spans="2:12" s="154" customFormat="1" ht="14.25">
      <c r="B181" s="162"/>
      <c r="C181" s="165"/>
      <c r="D181" s="114"/>
      <c r="E181" s="67"/>
      <c r="F181" s="67"/>
      <c r="G181" s="114"/>
      <c r="H181" s="156"/>
      <c r="I181" s="81"/>
      <c r="J181" s="81"/>
      <c r="K181" s="81"/>
      <c r="L181" s="81"/>
    </row>
    <row r="182" spans="2:8" ht="14.25">
      <c r="B182" s="162"/>
      <c r="C182" s="165"/>
      <c r="D182" s="114"/>
      <c r="E182" s="67"/>
      <c r="F182" s="67"/>
      <c r="G182" s="115"/>
      <c r="H182" s="136"/>
    </row>
    <row r="183" spans="2:12" s="154" customFormat="1" ht="14.25">
      <c r="B183" s="162"/>
      <c r="C183" s="165"/>
      <c r="D183" s="114"/>
      <c r="E183" s="67"/>
      <c r="F183" s="67"/>
      <c r="G183" s="114"/>
      <c r="H183" s="156"/>
      <c r="I183" s="81"/>
      <c r="J183" s="81"/>
      <c r="K183" s="81"/>
      <c r="L183" s="81"/>
    </row>
    <row r="184" spans="2:12" s="154" customFormat="1" ht="14.25">
      <c r="B184" s="162"/>
      <c r="C184" s="165"/>
      <c r="D184" s="114"/>
      <c r="E184" s="67"/>
      <c r="F184" s="67"/>
      <c r="G184" s="114"/>
      <c r="H184" s="156"/>
      <c r="I184" s="81"/>
      <c r="J184" s="81"/>
      <c r="K184" s="81"/>
      <c r="L184" s="81"/>
    </row>
    <row r="185" spans="2:12" s="154" customFormat="1" ht="14.25">
      <c r="B185" s="162"/>
      <c r="C185" s="165"/>
      <c r="D185" s="114"/>
      <c r="E185" s="67"/>
      <c r="F185" s="67"/>
      <c r="G185" s="114"/>
      <c r="H185" s="156"/>
      <c r="I185" s="81"/>
      <c r="J185" s="81"/>
      <c r="K185" s="81"/>
      <c r="L185" s="81"/>
    </row>
    <row r="186" spans="2:12" s="154" customFormat="1" ht="14.25">
      <c r="B186" s="162"/>
      <c r="C186" s="165"/>
      <c r="D186" s="114"/>
      <c r="E186" s="67"/>
      <c r="F186" s="67"/>
      <c r="G186" s="114"/>
      <c r="H186" s="156"/>
      <c r="I186" s="81"/>
      <c r="J186" s="81"/>
      <c r="K186" s="81"/>
      <c r="L186" s="81"/>
    </row>
    <row r="187" spans="2:12" s="154" customFormat="1" ht="14.25">
      <c r="B187" s="162"/>
      <c r="C187" s="165"/>
      <c r="D187" s="114"/>
      <c r="E187" s="67"/>
      <c r="F187" s="67"/>
      <c r="G187" s="114"/>
      <c r="H187" s="156"/>
      <c r="I187" s="81"/>
      <c r="J187" s="81"/>
      <c r="K187" s="81"/>
      <c r="L187" s="81"/>
    </row>
    <row r="188" spans="2:12" s="154" customFormat="1" ht="14.25">
      <c r="B188" s="162"/>
      <c r="C188" s="165"/>
      <c r="D188" s="114"/>
      <c r="E188" s="67"/>
      <c r="F188" s="67"/>
      <c r="G188" s="114"/>
      <c r="H188" s="156"/>
      <c r="I188" s="81"/>
      <c r="J188" s="81"/>
      <c r="K188" s="81"/>
      <c r="L188" s="81"/>
    </row>
    <row r="189" spans="2:12" s="154" customFormat="1" ht="13.5" customHeight="1">
      <c r="B189" s="162"/>
      <c r="C189" s="165"/>
      <c r="D189" s="114"/>
      <c r="E189" s="67"/>
      <c r="F189" s="67"/>
      <c r="G189" s="114"/>
      <c r="H189" s="156"/>
      <c r="I189" s="81"/>
      <c r="J189" s="81"/>
      <c r="K189" s="81"/>
      <c r="L189" s="81"/>
    </row>
    <row r="190" spans="2:12" s="154" customFormat="1" ht="14.25">
      <c r="B190" s="162"/>
      <c r="C190" s="165"/>
      <c r="D190" s="114"/>
      <c r="E190" s="67"/>
      <c r="F190" s="67"/>
      <c r="G190" s="114"/>
      <c r="H190" s="156"/>
      <c r="I190" s="81"/>
      <c r="J190" s="81"/>
      <c r="K190" s="81"/>
      <c r="L190" s="81"/>
    </row>
    <row r="191" spans="2:12" s="154" customFormat="1" ht="14.25">
      <c r="B191" s="162"/>
      <c r="C191" s="165"/>
      <c r="D191" s="114"/>
      <c r="E191" s="67"/>
      <c r="F191" s="67"/>
      <c r="G191" s="114"/>
      <c r="H191" s="156"/>
      <c r="I191" s="81"/>
      <c r="J191" s="81"/>
      <c r="K191" s="81"/>
      <c r="L191" s="81"/>
    </row>
    <row r="192" spans="2:8" ht="14.25">
      <c r="B192" s="162"/>
      <c r="C192" s="165"/>
      <c r="D192" s="114"/>
      <c r="E192" s="67"/>
      <c r="F192" s="67"/>
      <c r="G192" s="115"/>
      <c r="H192" s="136"/>
    </row>
    <row r="193" spans="2:12" s="154" customFormat="1" ht="14.25">
      <c r="B193" s="162"/>
      <c r="C193" s="165"/>
      <c r="D193" s="114"/>
      <c r="E193" s="67"/>
      <c r="F193" s="67"/>
      <c r="G193" s="114"/>
      <c r="H193" s="156"/>
      <c r="I193" s="81"/>
      <c r="J193" s="81"/>
      <c r="K193" s="81"/>
      <c r="L193" s="81"/>
    </row>
    <row r="194" spans="2:12" s="154" customFormat="1" ht="14.25">
      <c r="B194" s="162"/>
      <c r="C194" s="165"/>
      <c r="D194" s="114"/>
      <c r="E194" s="67"/>
      <c r="F194" s="67"/>
      <c r="G194" s="114"/>
      <c r="H194" s="156"/>
      <c r="I194" s="81"/>
      <c r="J194" s="81"/>
      <c r="K194" s="81"/>
      <c r="L194" s="81"/>
    </row>
    <row r="195" spans="2:12" s="154" customFormat="1" ht="14.25">
      <c r="B195" s="162"/>
      <c r="C195" s="165"/>
      <c r="D195" s="114"/>
      <c r="E195" s="67"/>
      <c r="F195" s="67"/>
      <c r="G195" s="114"/>
      <c r="H195" s="156"/>
      <c r="I195" s="81"/>
      <c r="J195" s="81"/>
      <c r="K195" s="81"/>
      <c r="L195" s="81"/>
    </row>
    <row r="196" spans="2:12" s="154" customFormat="1" ht="23.25" customHeight="1">
      <c r="B196" s="162"/>
      <c r="C196" s="165"/>
      <c r="D196" s="114"/>
      <c r="E196" s="67"/>
      <c r="F196" s="67"/>
      <c r="G196" s="114"/>
      <c r="H196" s="156"/>
      <c r="I196" s="81"/>
      <c r="J196" s="81"/>
      <c r="K196" s="81"/>
      <c r="L196" s="81"/>
    </row>
    <row r="197" spans="2:12" s="154" customFormat="1" ht="14.25">
      <c r="B197" s="162"/>
      <c r="C197" s="165"/>
      <c r="D197" s="114"/>
      <c r="E197" s="67"/>
      <c r="F197" s="67"/>
      <c r="G197" s="114"/>
      <c r="H197" s="156"/>
      <c r="I197" s="81"/>
      <c r="J197" s="81"/>
      <c r="K197" s="81"/>
      <c r="L197" s="81"/>
    </row>
    <row r="198" spans="2:12" s="154" customFormat="1" ht="14.25">
      <c r="B198" s="162"/>
      <c r="C198" s="165"/>
      <c r="D198" s="114"/>
      <c r="E198" s="67"/>
      <c r="F198" s="67"/>
      <c r="G198" s="114"/>
      <c r="H198" s="156"/>
      <c r="I198" s="81"/>
      <c r="J198" s="81"/>
      <c r="K198" s="81"/>
      <c r="L198" s="81"/>
    </row>
    <row r="199" spans="2:12" s="154" customFormat="1" ht="14.25">
      <c r="B199" s="162"/>
      <c r="C199" s="165"/>
      <c r="D199" s="114"/>
      <c r="E199" s="67"/>
      <c r="F199" s="67"/>
      <c r="G199" s="114"/>
      <c r="H199" s="156"/>
      <c r="I199" s="81"/>
      <c r="J199" s="81"/>
      <c r="K199" s="81"/>
      <c r="L199" s="81"/>
    </row>
    <row r="200" spans="2:12" s="154" customFormat="1" ht="14.25">
      <c r="B200" s="162"/>
      <c r="C200" s="165"/>
      <c r="D200" s="114"/>
      <c r="E200" s="67"/>
      <c r="F200" s="67"/>
      <c r="G200" s="114"/>
      <c r="H200" s="156"/>
      <c r="I200" s="81"/>
      <c r="J200" s="81"/>
      <c r="K200" s="81"/>
      <c r="L200" s="81"/>
    </row>
    <row r="201" spans="2:8" ht="14.25">
      <c r="B201" s="162"/>
      <c r="C201" s="165"/>
      <c r="D201" s="114"/>
      <c r="E201" s="67"/>
      <c r="F201" s="67"/>
      <c r="G201" s="115"/>
      <c r="H201" s="136"/>
    </row>
    <row r="202" spans="2:12" s="154" customFormat="1" ht="14.25">
      <c r="B202" s="162"/>
      <c r="C202" s="165"/>
      <c r="D202" s="114"/>
      <c r="E202" s="67"/>
      <c r="F202" s="67"/>
      <c r="G202" s="114"/>
      <c r="H202" s="156"/>
      <c r="I202" s="81"/>
      <c r="J202" s="81"/>
      <c r="K202" s="81"/>
      <c r="L202" s="81"/>
    </row>
    <row r="203" spans="2:12" s="154" customFormat="1" ht="14.25">
      <c r="B203" s="162"/>
      <c r="C203" s="165"/>
      <c r="D203" s="114"/>
      <c r="E203" s="67"/>
      <c r="F203" s="67"/>
      <c r="G203" s="114"/>
      <c r="H203" s="156"/>
      <c r="I203" s="81"/>
      <c r="J203" s="81"/>
      <c r="K203" s="81"/>
      <c r="L203" s="81"/>
    </row>
    <row r="204" spans="2:12" s="154" customFormat="1" ht="14.25">
      <c r="B204" s="162"/>
      <c r="C204" s="165"/>
      <c r="D204" s="114"/>
      <c r="E204" s="67"/>
      <c r="F204" s="67"/>
      <c r="G204" s="114"/>
      <c r="H204" s="156"/>
      <c r="I204" s="81"/>
      <c r="J204" s="81"/>
      <c r="K204" s="81"/>
      <c r="L204" s="81"/>
    </row>
    <row r="205" spans="2:12" s="154" customFormat="1" ht="14.25">
      <c r="B205" s="162"/>
      <c r="C205" s="165"/>
      <c r="D205" s="114"/>
      <c r="E205" s="67"/>
      <c r="F205" s="67"/>
      <c r="G205" s="114"/>
      <c r="H205" s="156"/>
      <c r="I205" s="81"/>
      <c r="J205" s="81"/>
      <c r="K205" s="81"/>
      <c r="L205" s="81"/>
    </row>
    <row r="206" spans="2:12" s="154" customFormat="1" ht="14.25">
      <c r="B206" s="162"/>
      <c r="C206" s="165"/>
      <c r="D206" s="114"/>
      <c r="E206" s="67"/>
      <c r="F206" s="67"/>
      <c r="G206" s="114"/>
      <c r="H206" s="156"/>
      <c r="I206" s="81"/>
      <c r="J206" s="81"/>
      <c r="K206" s="81"/>
      <c r="L206" s="81"/>
    </row>
    <row r="207" spans="2:12" s="154" customFormat="1" ht="14.25">
      <c r="B207" s="162"/>
      <c r="C207" s="165"/>
      <c r="D207" s="114"/>
      <c r="E207" s="67"/>
      <c r="F207" s="67"/>
      <c r="G207" s="114"/>
      <c r="H207" s="156"/>
      <c r="I207" s="81"/>
      <c r="J207" s="81"/>
      <c r="K207" s="81"/>
      <c r="L207" s="81"/>
    </row>
    <row r="208" spans="2:12" s="154" customFormat="1" ht="14.25">
      <c r="B208" s="162"/>
      <c r="C208" s="165"/>
      <c r="D208" s="114"/>
      <c r="E208" s="67"/>
      <c r="F208" s="67"/>
      <c r="G208" s="114"/>
      <c r="H208" s="156"/>
      <c r="I208" s="81"/>
      <c r="J208" s="81"/>
      <c r="K208" s="81"/>
      <c r="L208" s="81"/>
    </row>
    <row r="209" spans="2:12" s="154" customFormat="1" ht="14.25">
      <c r="B209" s="162"/>
      <c r="C209" s="165"/>
      <c r="D209" s="114"/>
      <c r="E209" s="67"/>
      <c r="F209" s="67"/>
      <c r="G209" s="114"/>
      <c r="H209" s="156"/>
      <c r="I209" s="81"/>
      <c r="J209" s="81"/>
      <c r="K209" s="81"/>
      <c r="L209" s="81"/>
    </row>
    <row r="210" spans="2:12" s="154" customFormat="1" ht="14.25">
      <c r="B210" s="162"/>
      <c r="C210" s="165"/>
      <c r="D210" s="114"/>
      <c r="E210" s="67"/>
      <c r="F210" s="67"/>
      <c r="G210" s="114"/>
      <c r="H210" s="156"/>
      <c r="I210" s="81"/>
      <c r="J210" s="81"/>
      <c r="K210" s="81"/>
      <c r="L210" s="81"/>
    </row>
    <row r="211" spans="2:12" s="154" customFormat="1" ht="14.25">
      <c r="B211" s="162"/>
      <c r="C211" s="165"/>
      <c r="D211" s="114"/>
      <c r="E211" s="67"/>
      <c r="F211" s="67"/>
      <c r="G211" s="114"/>
      <c r="H211" s="156"/>
      <c r="I211" s="81"/>
      <c r="J211" s="81"/>
      <c r="K211" s="81"/>
      <c r="L211" s="81"/>
    </row>
    <row r="212" spans="2:12" s="154" customFormat="1" ht="14.25">
      <c r="B212" s="162"/>
      <c r="C212" s="165"/>
      <c r="D212" s="114"/>
      <c r="E212" s="67"/>
      <c r="F212" s="67"/>
      <c r="G212" s="114"/>
      <c r="H212" s="156"/>
      <c r="I212" s="81"/>
      <c r="J212" s="81"/>
      <c r="K212" s="81"/>
      <c r="L212" s="81"/>
    </row>
    <row r="213" spans="2:12" s="154" customFormat="1" ht="14.25">
      <c r="B213" s="162"/>
      <c r="C213" s="165"/>
      <c r="D213" s="114"/>
      <c r="E213" s="67"/>
      <c r="F213" s="67"/>
      <c r="G213" s="114"/>
      <c r="H213" s="156"/>
      <c r="I213" s="81"/>
      <c r="J213" s="81"/>
      <c r="K213" s="81"/>
      <c r="L213" s="81"/>
    </row>
    <row r="214" spans="2:12" s="154" customFormat="1" ht="23.25" customHeight="1">
      <c r="B214" s="162"/>
      <c r="C214" s="165"/>
      <c r="D214" s="114"/>
      <c r="E214" s="67"/>
      <c r="F214" s="67"/>
      <c r="G214" s="114"/>
      <c r="H214" s="156"/>
      <c r="I214" s="81"/>
      <c r="J214" s="81"/>
      <c r="K214" s="81"/>
      <c r="L214" s="81"/>
    </row>
    <row r="215" spans="2:12" s="154" customFormat="1" ht="14.25">
      <c r="B215" s="162"/>
      <c r="C215" s="165"/>
      <c r="D215" s="114"/>
      <c r="E215" s="67"/>
      <c r="F215" s="67"/>
      <c r="G215" s="114"/>
      <c r="H215" s="156"/>
      <c r="I215" s="81"/>
      <c r="J215" s="81"/>
      <c r="K215" s="81"/>
      <c r="L215" s="81"/>
    </row>
    <row r="216" spans="2:8" ht="14.25">
      <c r="B216" s="162"/>
      <c r="C216" s="165"/>
      <c r="D216" s="114"/>
      <c r="E216" s="67"/>
      <c r="F216" s="67"/>
      <c r="G216" s="115"/>
      <c r="H216" s="136"/>
    </row>
    <row r="217" spans="2:8" ht="14.25">
      <c r="B217" s="162"/>
      <c r="C217" s="165"/>
      <c r="D217" s="114"/>
      <c r="E217" s="67"/>
      <c r="F217" s="167"/>
      <c r="G217" s="115"/>
      <c r="H217" s="136"/>
    </row>
    <row r="218" spans="2:8" ht="14.25">
      <c r="B218" s="162"/>
      <c r="C218" s="165"/>
      <c r="D218" s="114"/>
      <c r="E218" s="67"/>
      <c r="F218" s="167"/>
      <c r="G218" s="115"/>
      <c r="H218" s="136"/>
    </row>
    <row r="219" spans="2:8" ht="14.25">
      <c r="B219" s="162"/>
      <c r="C219" s="165"/>
      <c r="D219" s="114"/>
      <c r="E219" s="67"/>
      <c r="F219" s="167"/>
      <c r="G219" s="115"/>
      <c r="H219" s="136"/>
    </row>
    <row r="220" spans="2:8" ht="14.25">
      <c r="B220" s="162"/>
      <c r="C220" s="165"/>
      <c r="D220" s="114"/>
      <c r="E220" s="67"/>
      <c r="F220" s="67"/>
      <c r="G220" s="115"/>
      <c r="H220" s="136"/>
    </row>
    <row r="221" spans="2:8" ht="14.25">
      <c r="B221" s="162"/>
      <c r="C221" s="165"/>
      <c r="D221" s="114"/>
      <c r="E221" s="67"/>
      <c r="F221" s="167"/>
      <c r="G221" s="115"/>
      <c r="H221" s="136"/>
    </row>
    <row r="222" spans="2:8" ht="14.25">
      <c r="B222" s="162"/>
      <c r="C222" s="165"/>
      <c r="D222" s="114"/>
      <c r="E222" s="67"/>
      <c r="F222" s="167"/>
      <c r="G222" s="115"/>
      <c r="H222" s="136"/>
    </row>
    <row r="223" spans="2:8" ht="14.25">
      <c r="B223" s="162"/>
      <c r="C223" s="165"/>
      <c r="D223" s="114"/>
      <c r="E223" s="67"/>
      <c r="F223" s="167"/>
      <c r="G223" s="115"/>
      <c r="H223" s="136"/>
    </row>
    <row r="224" spans="2:8" ht="14.25">
      <c r="B224" s="162"/>
      <c r="C224" s="165"/>
      <c r="D224" s="114"/>
      <c r="E224" s="67"/>
      <c r="F224" s="67"/>
      <c r="G224" s="115"/>
      <c r="H224" s="136"/>
    </row>
    <row r="225" spans="2:8" ht="14.25">
      <c r="B225" s="162"/>
      <c r="C225" s="165"/>
      <c r="D225" s="114"/>
      <c r="E225" s="67"/>
      <c r="F225" s="167"/>
      <c r="G225" s="115"/>
      <c r="H225" s="136"/>
    </row>
    <row r="226" spans="2:8" ht="14.25">
      <c r="B226" s="162"/>
      <c r="C226" s="165"/>
      <c r="D226" s="114"/>
      <c r="E226" s="67"/>
      <c r="F226" s="167"/>
      <c r="G226" s="115"/>
      <c r="H226" s="136"/>
    </row>
    <row r="227" spans="2:8" ht="14.25">
      <c r="B227" s="162"/>
      <c r="C227" s="165"/>
      <c r="D227" s="114"/>
      <c r="E227" s="67"/>
      <c r="F227" s="167"/>
      <c r="G227" s="115"/>
      <c r="H227" s="136"/>
    </row>
    <row r="228" spans="2:8" ht="14.25">
      <c r="B228" s="162"/>
      <c r="C228" s="165"/>
      <c r="D228" s="114"/>
      <c r="E228" s="67"/>
      <c r="F228" s="67"/>
      <c r="G228" s="115"/>
      <c r="H228" s="136"/>
    </row>
    <row r="229" spans="2:8" ht="14.25">
      <c r="B229" s="162"/>
      <c r="C229" s="165"/>
      <c r="D229" s="114"/>
      <c r="E229" s="67"/>
      <c r="F229" s="167"/>
      <c r="G229" s="115"/>
      <c r="H229" s="136"/>
    </row>
    <row r="230" spans="2:8" ht="14.25">
      <c r="B230" s="162"/>
      <c r="C230" s="165"/>
      <c r="D230" s="114"/>
      <c r="E230" s="67"/>
      <c r="F230" s="167"/>
      <c r="G230" s="115"/>
      <c r="H230" s="136"/>
    </row>
    <row r="231" spans="2:8" ht="14.25">
      <c r="B231" s="162"/>
      <c r="C231" s="165"/>
      <c r="D231" s="114"/>
      <c r="E231" s="67"/>
      <c r="F231" s="167"/>
      <c r="G231" s="115"/>
      <c r="H231" s="136"/>
    </row>
    <row r="232" spans="2:8" ht="14.25">
      <c r="B232" s="162"/>
      <c r="C232" s="165"/>
      <c r="D232" s="114"/>
      <c r="E232" s="67"/>
      <c r="F232" s="67"/>
      <c r="G232" s="115"/>
      <c r="H232" s="136"/>
    </row>
    <row r="233" spans="2:8" ht="14.25">
      <c r="B233" s="162"/>
      <c r="C233" s="165"/>
      <c r="D233" s="114"/>
      <c r="E233" s="67"/>
      <c r="F233" s="167"/>
      <c r="G233" s="115"/>
      <c r="H233" s="136"/>
    </row>
    <row r="234" spans="2:8" ht="14.25">
      <c r="B234" s="162"/>
      <c r="C234" s="165"/>
      <c r="D234" s="114"/>
      <c r="E234" s="67"/>
      <c r="F234" s="167"/>
      <c r="G234" s="115"/>
      <c r="H234" s="136"/>
    </row>
    <row r="235" spans="2:8" ht="14.25">
      <c r="B235" s="162"/>
      <c r="C235" s="165"/>
      <c r="D235" s="114"/>
      <c r="E235" s="67"/>
      <c r="F235" s="167"/>
      <c r="G235" s="115"/>
      <c r="H235" s="136"/>
    </row>
    <row r="236" spans="2:8" ht="14.25">
      <c r="B236" s="162"/>
      <c r="C236" s="165"/>
      <c r="D236" s="114"/>
      <c r="E236" s="67"/>
      <c r="F236" s="67"/>
      <c r="G236" s="115"/>
      <c r="H236" s="136"/>
    </row>
    <row r="237" spans="2:8" ht="14.25">
      <c r="B237" s="162"/>
      <c r="C237" s="165"/>
      <c r="D237" s="114"/>
      <c r="E237" s="67"/>
      <c r="F237" s="167"/>
      <c r="G237" s="115"/>
      <c r="H237" s="136"/>
    </row>
    <row r="238" spans="2:8" ht="14.25">
      <c r="B238" s="162"/>
      <c r="C238" s="165"/>
      <c r="D238" s="114"/>
      <c r="E238" s="67"/>
      <c r="F238" s="167"/>
      <c r="G238" s="115"/>
      <c r="H238" s="136"/>
    </row>
    <row r="239" spans="2:8" ht="14.25">
      <c r="B239" s="162"/>
      <c r="C239" s="165"/>
      <c r="D239" s="114"/>
      <c r="E239" s="67"/>
      <c r="F239" s="167"/>
      <c r="G239" s="115"/>
      <c r="H239" s="136"/>
    </row>
    <row r="240" spans="2:8" ht="14.25">
      <c r="B240" s="162"/>
      <c r="C240" s="165"/>
      <c r="D240" s="114"/>
      <c r="E240" s="67"/>
      <c r="F240" s="167"/>
      <c r="G240" s="115"/>
      <c r="H240" s="136"/>
    </row>
    <row r="241" spans="2:8" ht="14.25">
      <c r="B241" s="162"/>
      <c r="C241" s="165"/>
      <c r="D241" s="114"/>
      <c r="E241" s="67"/>
      <c r="F241" s="167"/>
      <c r="G241" s="115"/>
      <c r="H241" s="136"/>
    </row>
    <row r="242" spans="2:8" ht="14.25">
      <c r="B242" s="162"/>
      <c r="C242" s="165"/>
      <c r="D242" s="114"/>
      <c r="E242" s="67"/>
      <c r="F242" s="167"/>
      <c r="G242" s="115"/>
      <c r="H242" s="136"/>
    </row>
    <row r="243" spans="2:8" ht="14.25">
      <c r="B243" s="162"/>
      <c r="C243" s="165"/>
      <c r="D243" s="114"/>
      <c r="E243" s="67"/>
      <c r="F243" s="67"/>
      <c r="G243" s="115"/>
      <c r="H243" s="136"/>
    </row>
    <row r="244" spans="2:8" ht="14.25">
      <c r="B244" s="162"/>
      <c r="C244" s="165"/>
      <c r="D244" s="114"/>
      <c r="E244" s="67"/>
      <c r="F244" s="167"/>
      <c r="G244" s="115"/>
      <c r="H244" s="136"/>
    </row>
    <row r="245" spans="2:8" ht="14.25">
      <c r="B245" s="162"/>
      <c r="C245" s="165"/>
      <c r="D245" s="114"/>
      <c r="E245" s="67"/>
      <c r="F245" s="167"/>
      <c r="G245" s="115"/>
      <c r="H245" s="136"/>
    </row>
    <row r="246" spans="2:8" ht="14.25">
      <c r="B246" s="162"/>
      <c r="C246" s="165"/>
      <c r="D246" s="114"/>
      <c r="E246" s="67"/>
      <c r="F246" s="167"/>
      <c r="G246" s="115"/>
      <c r="H246" s="136"/>
    </row>
    <row r="247" spans="2:8" ht="14.25">
      <c r="B247" s="162"/>
      <c r="C247" s="165"/>
      <c r="D247" s="114"/>
      <c r="E247" s="67"/>
      <c r="F247" s="67"/>
      <c r="G247" s="115"/>
      <c r="H247" s="136"/>
    </row>
    <row r="248" spans="2:8" ht="14.25">
      <c r="B248" s="162"/>
      <c r="C248" s="165"/>
      <c r="D248" s="114"/>
      <c r="E248" s="67"/>
      <c r="F248" s="167"/>
      <c r="G248" s="115"/>
      <c r="H248" s="136"/>
    </row>
    <row r="249" spans="2:8" ht="14.25">
      <c r="B249" s="162"/>
      <c r="C249" s="165"/>
      <c r="D249" s="114"/>
      <c r="E249" s="67"/>
      <c r="F249" s="167"/>
      <c r="G249" s="115"/>
      <c r="H249" s="136"/>
    </row>
    <row r="250" spans="2:8" ht="14.25">
      <c r="B250" s="162"/>
      <c r="C250" s="165"/>
      <c r="D250" s="114"/>
      <c r="E250" s="67"/>
      <c r="F250" s="167"/>
      <c r="G250" s="115"/>
      <c r="H250" s="136"/>
    </row>
    <row r="251" spans="2:8" ht="14.25">
      <c r="B251" s="162"/>
      <c r="C251" s="165"/>
      <c r="D251" s="114"/>
      <c r="E251" s="67"/>
      <c r="F251" s="67"/>
      <c r="G251" s="115"/>
      <c r="H251" s="136"/>
    </row>
    <row r="252" spans="2:8" ht="14.25">
      <c r="B252" s="162"/>
      <c r="C252" s="165"/>
      <c r="D252" s="114"/>
      <c r="E252" s="67"/>
      <c r="F252" s="167"/>
      <c r="G252" s="115"/>
      <c r="H252" s="136"/>
    </row>
    <row r="253" spans="2:8" ht="14.25">
      <c r="B253" s="162"/>
      <c r="C253" s="165"/>
      <c r="D253" s="114"/>
      <c r="E253" s="67"/>
      <c r="F253" s="167"/>
      <c r="G253" s="115"/>
      <c r="H253" s="136"/>
    </row>
    <row r="254" spans="2:8" ht="14.25">
      <c r="B254" s="162"/>
      <c r="C254" s="165"/>
      <c r="D254" s="114"/>
      <c r="E254" s="67"/>
      <c r="F254" s="167"/>
      <c r="G254" s="115"/>
      <c r="H254" s="136"/>
    </row>
    <row r="255" spans="2:8" ht="14.25">
      <c r="B255" s="162"/>
      <c r="C255" s="165"/>
      <c r="D255" s="114"/>
      <c r="E255" s="67"/>
      <c r="F255" s="67"/>
      <c r="G255" s="115"/>
      <c r="H255" s="136"/>
    </row>
    <row r="256" spans="2:8" ht="14.25">
      <c r="B256" s="162"/>
      <c r="C256" s="165"/>
      <c r="D256" s="114"/>
      <c r="E256" s="67"/>
      <c r="F256" s="167"/>
      <c r="G256" s="115"/>
      <c r="H256" s="136"/>
    </row>
    <row r="257" spans="2:8" ht="14.25">
      <c r="B257" s="162"/>
      <c r="C257" s="165"/>
      <c r="D257" s="114"/>
      <c r="E257" s="67"/>
      <c r="F257" s="167"/>
      <c r="G257" s="115"/>
      <c r="H257" s="136"/>
    </row>
    <row r="258" spans="2:8" ht="14.25">
      <c r="B258" s="162"/>
      <c r="C258" s="165"/>
      <c r="D258" s="114"/>
      <c r="E258" s="67"/>
      <c r="F258" s="167"/>
      <c r="G258" s="115"/>
      <c r="H258" s="136"/>
    </row>
    <row r="259" spans="2:8" ht="14.25">
      <c r="B259" s="162"/>
      <c r="C259" s="165"/>
      <c r="D259" s="114"/>
      <c r="E259" s="67"/>
      <c r="F259" s="67"/>
      <c r="G259" s="115"/>
      <c r="H259" s="136"/>
    </row>
    <row r="260" spans="2:8" ht="14.25">
      <c r="B260" s="162"/>
      <c r="C260" s="165"/>
      <c r="D260" s="114"/>
      <c r="E260" s="67"/>
      <c r="F260" s="67"/>
      <c r="G260" s="115"/>
      <c r="H260" s="136"/>
    </row>
    <row r="261" spans="2:8" ht="14.25">
      <c r="B261" s="162"/>
      <c r="C261" s="165"/>
      <c r="D261" s="114"/>
      <c r="E261" s="67"/>
      <c r="F261" s="167"/>
      <c r="G261" s="115"/>
      <c r="H261" s="136"/>
    </row>
    <row r="262" spans="2:8" s="29" customFormat="1" ht="14.25">
      <c r="B262" s="162"/>
      <c r="C262" s="165"/>
      <c r="D262" s="114"/>
      <c r="E262" s="67"/>
      <c r="F262" s="167"/>
      <c r="G262" s="27"/>
      <c r="H262" s="71"/>
    </row>
    <row r="263" spans="2:8" s="29" customFormat="1" ht="14.25">
      <c r="B263" s="162"/>
      <c r="C263" s="165"/>
      <c r="D263" s="114"/>
      <c r="E263" s="67"/>
      <c r="F263" s="167"/>
      <c r="G263" s="27"/>
      <c r="H263" s="71"/>
    </row>
    <row r="264" spans="2:8" s="29" customFormat="1" ht="14.25">
      <c r="B264" s="162"/>
      <c r="C264" s="165"/>
      <c r="D264" s="114"/>
      <c r="E264" s="67"/>
      <c r="F264" s="167"/>
      <c r="G264" s="27"/>
      <c r="H264" s="71"/>
    </row>
    <row r="265" spans="2:8" ht="14.25">
      <c r="B265" s="162"/>
      <c r="C265" s="165"/>
      <c r="D265" s="114"/>
      <c r="E265" s="67"/>
      <c r="F265" s="167"/>
      <c r="G265" s="115"/>
      <c r="H265" s="136"/>
    </row>
    <row r="266" spans="2:8" ht="14.25">
      <c r="B266" s="162"/>
      <c r="C266" s="165"/>
      <c r="D266" s="114"/>
      <c r="E266" s="67"/>
      <c r="F266" s="167"/>
      <c r="G266" s="115"/>
      <c r="H266" s="136"/>
    </row>
    <row r="267" spans="2:8" ht="14.25">
      <c r="B267" s="162"/>
      <c r="C267" s="165"/>
      <c r="D267" s="114"/>
      <c r="E267" s="67"/>
      <c r="F267" s="167"/>
      <c r="G267" s="115"/>
      <c r="H267" s="136"/>
    </row>
    <row r="268" spans="2:8" ht="14.25">
      <c r="B268" s="162"/>
      <c r="C268" s="165"/>
      <c r="D268" s="114"/>
      <c r="E268" s="67"/>
      <c r="F268" s="167"/>
      <c r="G268" s="115"/>
      <c r="H268" s="136"/>
    </row>
    <row r="269" spans="2:8" ht="14.25">
      <c r="B269" s="162"/>
      <c r="C269" s="165"/>
      <c r="D269" s="114"/>
      <c r="E269" s="67"/>
      <c r="F269" s="167"/>
      <c r="G269" s="115"/>
      <c r="H269" s="136"/>
    </row>
    <row r="270" spans="2:8" ht="14.25">
      <c r="B270" s="162"/>
      <c r="C270" s="165"/>
      <c r="D270" s="114"/>
      <c r="E270" s="67"/>
      <c r="F270" s="67"/>
      <c r="G270" s="115"/>
      <c r="H270" s="136"/>
    </row>
    <row r="271" spans="2:8" ht="14.25">
      <c r="B271" s="162"/>
      <c r="C271" s="165"/>
      <c r="D271" s="114"/>
      <c r="E271" s="67"/>
      <c r="F271" s="167"/>
      <c r="G271" s="115"/>
      <c r="H271" s="136"/>
    </row>
    <row r="272" spans="2:8" ht="14.25">
      <c r="B272" s="162"/>
      <c r="C272" s="165"/>
      <c r="D272" s="114"/>
      <c r="E272" s="67"/>
      <c r="F272" s="167"/>
      <c r="G272" s="115"/>
      <c r="H272" s="136"/>
    </row>
    <row r="273" spans="2:8" ht="14.25">
      <c r="B273" s="162"/>
      <c r="C273" s="165"/>
      <c r="D273" s="114"/>
      <c r="E273" s="67"/>
      <c r="F273" s="167"/>
      <c r="G273" s="115"/>
      <c r="H273" s="136"/>
    </row>
    <row r="274" spans="2:8" ht="14.25">
      <c r="B274" s="162"/>
      <c r="C274" s="165"/>
      <c r="D274" s="114"/>
      <c r="E274" s="67"/>
      <c r="F274" s="167"/>
      <c r="G274" s="115"/>
      <c r="H274" s="136"/>
    </row>
    <row r="275" spans="2:8" ht="14.25">
      <c r="B275" s="162"/>
      <c r="C275" s="165"/>
      <c r="D275" s="114"/>
      <c r="E275" s="67"/>
      <c r="F275" s="67"/>
      <c r="G275" s="115"/>
      <c r="H275" s="136"/>
    </row>
    <row r="276" spans="2:8" ht="14.25">
      <c r="B276" s="162"/>
      <c r="C276" s="165"/>
      <c r="D276" s="114"/>
      <c r="E276" s="67"/>
      <c r="F276" s="167"/>
      <c r="G276" s="115"/>
      <c r="H276" s="136"/>
    </row>
    <row r="277" spans="2:8" ht="14.25">
      <c r="B277" s="162"/>
      <c r="C277" s="165"/>
      <c r="D277" s="114"/>
      <c r="E277" s="67"/>
      <c r="F277" s="167"/>
      <c r="G277" s="115"/>
      <c r="H277" s="136"/>
    </row>
    <row r="278" spans="2:8" ht="14.25">
      <c r="B278" s="162"/>
      <c r="C278" s="165"/>
      <c r="D278" s="114"/>
      <c r="E278" s="67"/>
      <c r="F278" s="167"/>
      <c r="G278" s="115"/>
      <c r="H278" s="136"/>
    </row>
    <row r="279" spans="2:8" ht="14.25">
      <c r="B279" s="162"/>
      <c r="C279" s="165"/>
      <c r="D279" s="114"/>
      <c r="E279" s="67"/>
      <c r="F279" s="67"/>
      <c r="G279" s="115"/>
      <c r="H279" s="136"/>
    </row>
    <row r="280" spans="2:8" ht="14.25">
      <c r="B280" s="162"/>
      <c r="C280" s="165"/>
      <c r="D280" s="114"/>
      <c r="E280" s="67"/>
      <c r="F280" s="167"/>
      <c r="G280" s="115"/>
      <c r="H280" s="136"/>
    </row>
    <row r="281" spans="2:8" ht="14.25">
      <c r="B281" s="162"/>
      <c r="C281" s="165"/>
      <c r="D281" s="114"/>
      <c r="E281" s="67"/>
      <c r="F281" s="167"/>
      <c r="G281" s="115"/>
      <c r="H281" s="136"/>
    </row>
    <row r="282" spans="2:8" ht="14.25">
      <c r="B282" s="162"/>
      <c r="C282" s="165"/>
      <c r="D282" s="114"/>
      <c r="E282" s="67"/>
      <c r="F282" s="167"/>
      <c r="G282" s="115"/>
      <c r="H282" s="136"/>
    </row>
    <row r="283" spans="2:8" ht="14.25">
      <c r="B283" s="162"/>
      <c r="C283" s="165"/>
      <c r="D283" s="114"/>
      <c r="E283" s="67"/>
      <c r="F283" s="167"/>
      <c r="G283" s="115"/>
      <c r="H283" s="136"/>
    </row>
    <row r="284" spans="2:8" ht="14.25">
      <c r="B284" s="162"/>
      <c r="C284" s="165"/>
      <c r="D284" s="114"/>
      <c r="E284" s="67"/>
      <c r="F284" s="67"/>
      <c r="G284" s="115"/>
      <c r="H284" s="136"/>
    </row>
    <row r="285" spans="2:8" ht="14.25">
      <c r="B285" s="162"/>
      <c r="C285" s="165"/>
      <c r="D285" s="114"/>
      <c r="E285" s="67"/>
      <c r="F285" s="67"/>
      <c r="G285" s="115"/>
      <c r="H285" s="136"/>
    </row>
    <row r="286" spans="2:8" ht="14.25">
      <c r="B286" s="162"/>
      <c r="C286" s="165"/>
      <c r="D286" s="114"/>
      <c r="E286" s="67"/>
      <c r="F286" s="67"/>
      <c r="G286" s="115"/>
      <c r="H286" s="136"/>
    </row>
    <row r="287" spans="2:11" s="154" customFormat="1" ht="14.25">
      <c r="B287" s="162"/>
      <c r="C287" s="165"/>
      <c r="D287" s="114"/>
      <c r="E287" s="67"/>
      <c r="F287" s="67"/>
      <c r="G287" s="114"/>
      <c r="H287" s="156"/>
      <c r="I287" s="81"/>
      <c r="J287" s="81"/>
      <c r="K287" s="81"/>
    </row>
    <row r="655" ht="51.75" customHeight="1"/>
    <row r="666" ht="37.5" customHeight="1"/>
    <row r="675" ht="12.75" customHeight="1"/>
    <row r="710" ht="12.75" customHeight="1"/>
    <row r="745" ht="37.5" customHeight="1"/>
    <row r="746" ht="128.25" customHeight="1"/>
    <row r="905" ht="27.75" customHeight="1"/>
    <row r="1013" ht="79.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53" ht="27" customHeight="1"/>
    <row r="1079" ht="27" customHeight="1"/>
    <row r="1083" ht="27" customHeight="1"/>
    <row r="1087" ht="27" customHeight="1"/>
    <row r="1102" ht="27" customHeight="1"/>
    <row r="1104" ht="37.5" customHeight="1"/>
    <row r="1106" ht="37.5" customHeight="1"/>
    <row r="1302" ht="25.5" customHeight="1"/>
    <row r="1318" ht="37.5" customHeight="1"/>
    <row r="1331" ht="14.25" customHeight="1"/>
    <row r="1333" ht="14.25" customHeight="1"/>
    <row r="1338" ht="14.25" customHeight="1"/>
    <row r="1339" ht="14.25" customHeight="1"/>
    <row r="1340" ht="26.25" customHeight="1"/>
    <row r="1341" ht="26.25" customHeight="1"/>
    <row r="1342" ht="26.25" customHeight="1"/>
    <row r="1343" ht="14.25" customHeight="1"/>
    <row r="1344" ht="14.25" customHeight="1"/>
    <row r="1345" ht="14.25" customHeight="1"/>
    <row r="1346" ht="14.25" customHeight="1"/>
    <row r="1347" ht="14.25" customHeight="1"/>
    <row r="1373" ht="28.5" customHeight="1"/>
    <row r="1376" ht="28.5" customHeight="1"/>
    <row r="1384" ht="28.5" customHeight="1"/>
    <row r="1387" ht="28.5" customHeight="1"/>
    <row r="1472" ht="13.5" customHeight="1"/>
    <row r="1476" ht="13.5" customHeight="1"/>
    <row r="1549" ht="15" customHeight="1"/>
    <row r="1784" ht="15" customHeight="1"/>
    <row r="1877" ht="27" customHeight="1"/>
    <row r="1878" ht="27" customHeight="1"/>
    <row r="1879" ht="27" customHeight="1"/>
    <row r="1880" ht="27" customHeight="1"/>
    <row r="1881" ht="27" customHeight="1"/>
    <row r="1882" ht="27" customHeight="1"/>
    <row r="1883" ht="23.25" customHeight="1"/>
    <row r="1884" ht="23.25" customHeight="1"/>
    <row r="1885" ht="23.25" customHeight="1"/>
    <row r="1886" ht="23.25" customHeight="1"/>
    <row r="1887" ht="23.25" customHeight="1"/>
    <row r="1888" ht="23.25" customHeight="1"/>
    <row r="1889" ht="24.75" customHeight="1"/>
    <row r="1890" ht="24.75" customHeight="1"/>
    <row r="1891" ht="24.75" customHeight="1"/>
    <row r="1892" ht="55.5" customHeight="1"/>
    <row r="1893" ht="25.5" customHeight="1"/>
    <row r="1894" ht="25.5" customHeight="1"/>
    <row r="1895" ht="25.5" customHeight="1"/>
    <row r="1896" ht="25.5" customHeight="1"/>
    <row r="1897" ht="25.5" customHeight="1"/>
    <row r="1898" ht="24" customHeight="1"/>
    <row r="1899" ht="24" customHeight="1"/>
    <row r="1900" ht="24" customHeight="1"/>
    <row r="1901" ht="24" customHeight="1"/>
    <row r="1902" ht="24" customHeight="1"/>
    <row r="1903" ht="24" customHeight="1"/>
    <row r="1904" ht="24" customHeight="1"/>
    <row r="1905" ht="24" customHeight="1"/>
    <row r="1906" ht="24" customHeight="1"/>
    <row r="1907" ht="24" customHeight="1"/>
    <row r="1908" ht="24" customHeight="1"/>
    <row r="1909" ht="24.75" customHeight="1"/>
    <row r="1910" ht="24.75" customHeight="1"/>
    <row r="1911" ht="24.75" customHeight="1"/>
    <row r="1912" ht="24" customHeight="1"/>
    <row r="1913" ht="24" customHeight="1"/>
    <row r="1914" ht="24" customHeight="1"/>
    <row r="1915" ht="24" customHeight="1"/>
    <row r="1916" ht="24" customHeight="1"/>
    <row r="1917" ht="24" customHeight="1"/>
    <row r="1918" ht="24" customHeight="1"/>
    <row r="1919" ht="24" customHeight="1"/>
    <row r="2066" ht="12" customHeight="1"/>
    <row r="2069" ht="42.75" customHeight="1"/>
    <row r="2071" ht="27" customHeight="1"/>
    <row r="2072" ht="15.75" customHeight="1"/>
    <row r="2074" ht="12" customHeight="1"/>
    <row r="2075" ht="12" customHeight="1"/>
    <row r="2076" ht="12" customHeight="1"/>
    <row r="2077" ht="12" customHeight="1"/>
    <row r="2268" ht="24.75" customHeight="1"/>
  </sheetData>
  <sheetProtection/>
  <autoFilter ref="B8:H2268"/>
  <dataValidations count="2">
    <dataValidation type="list" operator="equal" allowBlank="1" showErrorMessage="1" sqref="G1 G4:G7 G10:G53 G55:G287">
      <formula1>"Passed,Failed,Postponed,Not Applicable,Inaccurate,x,p"</formula1>
    </dataValidation>
    <dataValidation type="list" operator="equal" allowBlank="1" showErrorMessage="1" sqref="G54">
      <formula1>"Passed,Failed,Postponed,Not Applicable,Inaccurate,x,p"</formula1>
    </dataValidation>
  </dataValidations>
  <printOptions/>
  <pageMargins left="0.49027777777777776" right="0.3597222222222222" top="0.7597222222222222" bottom="0.7402777777777778" header="0.5" footer="0.5"/>
  <pageSetup horizontalDpi="300" verticalDpi="300" orientation="landscape" paperSize="9" scale="90"/>
  <headerFooter alignWithMargins="0">
    <oddHeader>&amp;C&amp;"宋体,Regular"&amp;F</oddHeader>
    <oddFooter>&amp;C&amp;"宋体,Regular"&amp;P/&amp;N</oddFooter>
  </headerFooter>
  <drawing r:id="rId1"/>
</worksheet>
</file>

<file path=xl/worksheets/sheet3.xml><?xml version="1.0" encoding="utf-8"?>
<worksheet xmlns="http://schemas.openxmlformats.org/spreadsheetml/2006/main" xmlns:r="http://schemas.openxmlformats.org/officeDocument/2006/relationships">
  <dimension ref="B2:H21"/>
  <sheetViews>
    <sheetView showGridLines="0" workbookViewId="0" topLeftCell="A1">
      <selection activeCell="B6" sqref="B6"/>
    </sheetView>
  </sheetViews>
  <sheetFormatPr defaultColWidth="15.00390625" defaultRowHeight="15.75"/>
  <cols>
    <col min="1" max="1" width="2.875" style="168" customWidth="1"/>
    <col min="2" max="2" width="17.00390625" style="168" customWidth="1"/>
    <col min="3" max="3" width="14.75390625" style="168" customWidth="1"/>
    <col min="4" max="4" width="19.375" style="168" customWidth="1"/>
    <col min="5" max="5" width="19.875" style="168" customWidth="1"/>
    <col min="6" max="6" width="14.25390625" style="168" customWidth="1"/>
    <col min="7" max="7" width="14.75390625" style="168" customWidth="1"/>
    <col min="8" max="8" width="9.50390625" style="168" customWidth="1"/>
    <col min="9" max="16384" width="14.75390625" style="168" customWidth="1"/>
  </cols>
  <sheetData>
    <row r="1" ht="9" customHeight="1"/>
    <row r="2" spans="2:8" s="1" customFormat="1" ht="15" customHeight="1">
      <c r="B2" s="169"/>
      <c r="C2" s="169"/>
      <c r="D2" s="169"/>
      <c r="E2" s="169"/>
      <c r="F2" s="169"/>
      <c r="G2" s="169"/>
      <c r="H2" s="169"/>
    </row>
    <row r="3" spans="2:8" s="1" customFormat="1" ht="14.25">
      <c r="B3" s="170"/>
      <c r="C3" s="170"/>
      <c r="D3" s="170"/>
      <c r="E3" s="170"/>
      <c r="F3" s="170"/>
      <c r="G3" s="170"/>
      <c r="H3" s="170"/>
    </row>
    <row r="4" spans="2:8" s="1" customFormat="1" ht="14.25">
      <c r="B4" s="170"/>
      <c r="C4" s="170"/>
      <c r="D4" s="170"/>
      <c r="E4" s="170"/>
      <c r="F4" s="170"/>
      <c r="G4" s="170"/>
      <c r="H4" s="170"/>
    </row>
    <row r="6" ht="14.25">
      <c r="B6" s="171" t="s">
        <v>118</v>
      </c>
    </row>
    <row r="8" spans="2:3" ht="14.25">
      <c r="B8" s="172" t="s">
        <v>204</v>
      </c>
      <c r="C8" s="173" t="s">
        <v>122</v>
      </c>
    </row>
    <row r="9" spans="2:3" ht="14.25">
      <c r="B9" s="174" t="s">
        <v>205</v>
      </c>
      <c r="C9" s="175">
        <f>SUM(C10:C14)</f>
        <v>0</v>
      </c>
    </row>
    <row r="10" spans="2:3" ht="14.25">
      <c r="B10" s="174" t="s">
        <v>206</v>
      </c>
      <c r="C10" s="175">
        <f>COUNTIF(Steps!G$1:G$65526,"Passed")</f>
        <v>0</v>
      </c>
    </row>
    <row r="11" spans="2:3" ht="14.25">
      <c r="B11" s="174" t="s">
        <v>207</v>
      </c>
      <c r="C11" s="175">
        <f>COUNTIF(Steps!G$1:G$65526,"Failed")</f>
        <v>0</v>
      </c>
    </row>
    <row r="12" spans="2:3" ht="14.25">
      <c r="B12" s="174" t="s">
        <v>208</v>
      </c>
      <c r="C12" s="175">
        <f>COUNTIF(Steps!G$1:G$65526,"Postponed")</f>
        <v>0</v>
      </c>
    </row>
    <row r="13" spans="2:3" ht="14.25">
      <c r="B13" s="174" t="s">
        <v>209</v>
      </c>
      <c r="C13" s="175">
        <f>COUNTIF(Steps!G$1:G$65526,"Not Applicable")</f>
        <v>0</v>
      </c>
    </row>
    <row r="14" spans="2:3" ht="14.25">
      <c r="B14" s="174" t="s">
        <v>210</v>
      </c>
      <c r="C14" s="175">
        <f>COUNTIF(Steps!G$1:G$65526,"Inaccurate")</f>
        <v>0</v>
      </c>
    </row>
    <row r="15" spans="2:3" ht="14.25">
      <c r="B15" s="176"/>
      <c r="C15" s="177"/>
    </row>
    <row r="17" spans="2:3" ht="15" customHeight="1">
      <c r="B17" s="178" t="s">
        <v>211</v>
      </c>
      <c r="C17" s="178"/>
    </row>
    <row r="18" spans="2:5" ht="14.25">
      <c r="B18" s="179" t="s">
        <v>212</v>
      </c>
      <c r="C18" s="180">
        <f>COUNTIF(Cases!D$1:D$65506,"I")</f>
        <v>27</v>
      </c>
      <c r="D18" s="181"/>
      <c r="E18" s="182"/>
    </row>
    <row r="19" spans="2:5" ht="14.25">
      <c r="B19" s="179" t="s">
        <v>213</v>
      </c>
      <c r="C19" s="180">
        <f>COUNTIF(Cases!D$1:D$65506,"II")</f>
        <v>17</v>
      </c>
      <c r="D19" s="181"/>
      <c r="E19" s="182"/>
    </row>
    <row r="20" spans="2:5" ht="14.25">
      <c r="B20" s="179" t="s">
        <v>213</v>
      </c>
      <c r="C20" s="180">
        <f>COUNTIF(Cases!D$1:D$65506,"III")</f>
        <v>0</v>
      </c>
      <c r="D20" s="181"/>
      <c r="E20" s="182"/>
    </row>
    <row r="21" spans="2:5" ht="14.25">
      <c r="B21" s="183" t="s">
        <v>205</v>
      </c>
      <c r="C21" s="184">
        <f>SUM(C18:C20)</f>
        <v>44</v>
      </c>
      <c r="D21" s="185"/>
      <c r="E21" s="81"/>
    </row>
  </sheetData>
  <sheetProtection/>
  <mergeCells count="4">
    <mergeCell ref="B2:H2"/>
    <mergeCell ref="B3:H3"/>
    <mergeCell ref="B4:H4"/>
    <mergeCell ref="B17:C17"/>
  </mergeCells>
  <dataValidations count="1">
    <dataValidation type="list" operator="equal" allowBlank="1" showErrorMessage="1" sqref="F4">
      <formula1>"Passed,Failed,Postponed,Not Applicable,Inaccurate,x,p"</formula1>
    </dataValidation>
  </dataValidations>
  <printOptions/>
  <pageMargins left="0.7479166666666667" right="0.7479166666666667" top="0.9840277777777777" bottom="0.9840277777777777"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G60"/>
  <sheetViews>
    <sheetView showGridLines="0" workbookViewId="0" topLeftCell="A1">
      <selection activeCell="G10" sqref="G10"/>
    </sheetView>
  </sheetViews>
  <sheetFormatPr defaultColWidth="9.00390625" defaultRowHeight="15.75"/>
  <cols>
    <col min="1" max="1" width="1.75390625" style="186" customWidth="1"/>
    <col min="2" max="2" width="8.625" style="186" customWidth="1"/>
    <col min="3" max="3" width="25.125" style="186" customWidth="1"/>
    <col min="4" max="4" width="23.50390625" style="186" customWidth="1"/>
    <col min="5" max="5" width="23.25390625" style="186" customWidth="1"/>
    <col min="6" max="6" width="17.00390625" style="186" customWidth="1"/>
    <col min="7" max="7" width="21.125" style="186" customWidth="1"/>
    <col min="8" max="16384" width="8.75390625" style="4" customWidth="1"/>
  </cols>
  <sheetData>
    <row r="1" spans="1:7" ht="14.25">
      <c r="A1" s="187"/>
      <c r="B1" s="187"/>
      <c r="C1" s="187"/>
      <c r="D1" s="187"/>
      <c r="E1" s="187"/>
      <c r="F1" s="187"/>
      <c r="G1" s="187"/>
    </row>
    <row r="2" spans="2:7" s="188" customFormat="1" ht="15.75" customHeight="1">
      <c r="B2" s="189" t="s">
        <v>214</v>
      </c>
      <c r="C2" s="189"/>
      <c r="D2" s="189"/>
      <c r="E2" s="189"/>
      <c r="F2" s="189"/>
      <c r="G2" s="189"/>
    </row>
    <row r="3" spans="1:7" ht="14.25">
      <c r="A3" s="187"/>
      <c r="B3" s="190" t="s">
        <v>10</v>
      </c>
      <c r="C3" s="191" t="s">
        <v>215</v>
      </c>
      <c r="D3" s="191" t="s">
        <v>216</v>
      </c>
      <c r="E3" s="191" t="s">
        <v>217</v>
      </c>
      <c r="F3" s="191" t="s">
        <v>218</v>
      </c>
      <c r="G3" s="192" t="s">
        <v>219</v>
      </c>
    </row>
    <row r="4" spans="1:7" ht="14.25">
      <c r="A4" s="187"/>
      <c r="B4" s="193"/>
      <c r="C4" s="194"/>
      <c r="D4" s="195"/>
      <c r="E4" s="196"/>
      <c r="F4" s="197"/>
      <c r="G4" s="198"/>
    </row>
    <row r="5" spans="1:7" ht="14.25">
      <c r="A5" s="187"/>
      <c r="B5" s="199"/>
      <c r="C5" s="200"/>
      <c r="D5" s="201"/>
      <c r="E5" s="201"/>
      <c r="F5" s="201"/>
      <c r="G5" s="202"/>
    </row>
    <row r="6" spans="1:7" ht="14.25">
      <c r="A6" s="187"/>
      <c r="B6" s="203"/>
      <c r="C6" s="30"/>
      <c r="D6" s="201"/>
      <c r="E6" s="201"/>
      <c r="F6" s="201"/>
      <c r="G6" s="202"/>
    </row>
    <row r="7" spans="1:7" ht="14.25">
      <c r="A7" s="187"/>
      <c r="B7" s="203"/>
      <c r="C7" s="30"/>
      <c r="D7" s="201"/>
      <c r="E7" s="201"/>
      <c r="F7" s="201"/>
      <c r="G7" s="202"/>
    </row>
    <row r="8" spans="1:7" ht="14.25">
      <c r="A8" s="187"/>
      <c r="B8" s="204"/>
      <c r="C8" s="205"/>
      <c r="D8" s="201"/>
      <c r="E8" s="201"/>
      <c r="F8" s="201"/>
      <c r="G8" s="202"/>
    </row>
    <row r="9" spans="1:7" ht="14.25">
      <c r="A9" s="187"/>
      <c r="B9" s="204"/>
      <c r="C9" s="205"/>
      <c r="D9" s="201"/>
      <c r="E9" s="201"/>
      <c r="F9" s="201"/>
      <c r="G9" s="202"/>
    </row>
    <row r="10" spans="1:7" ht="14.25">
      <c r="A10" s="187"/>
      <c r="B10" s="204"/>
      <c r="C10" s="205"/>
      <c r="D10" s="201"/>
      <c r="E10" s="201"/>
      <c r="F10" s="201"/>
      <c r="G10" s="202"/>
    </row>
    <row r="11" spans="1:7" ht="14.25">
      <c r="A11" s="187"/>
      <c r="B11" s="204"/>
      <c r="C11" s="205"/>
      <c r="D11" s="201"/>
      <c r="E11" s="201"/>
      <c r="F11" s="201"/>
      <c r="G11" s="202"/>
    </row>
    <row r="12" spans="1:7" ht="14.25">
      <c r="A12" s="187"/>
      <c r="B12" s="204"/>
      <c r="C12" s="205"/>
      <c r="D12" s="201"/>
      <c r="E12" s="201"/>
      <c r="F12" s="201"/>
      <c r="G12" s="202"/>
    </row>
    <row r="13" spans="1:7" ht="14.25">
      <c r="A13" s="187"/>
      <c r="B13" s="204"/>
      <c r="C13" s="206"/>
      <c r="D13" s="201"/>
      <c r="E13" s="207"/>
      <c r="F13" s="201"/>
      <c r="G13" s="202"/>
    </row>
    <row r="14" spans="1:7" ht="14.25">
      <c r="A14" s="187"/>
      <c r="B14" s="208"/>
      <c r="C14" s="200"/>
      <c r="D14" s="201"/>
      <c r="E14" s="200"/>
      <c r="F14" s="201"/>
      <c r="G14" s="202"/>
    </row>
    <row r="15" spans="1:7" ht="14.25">
      <c r="A15" s="187"/>
      <c r="B15" s="208"/>
      <c r="C15" s="200"/>
      <c r="D15" s="201"/>
      <c r="E15" s="200"/>
      <c r="F15" s="201"/>
      <c r="G15" s="202"/>
    </row>
    <row r="16" spans="1:7" ht="14.25">
      <c r="A16" s="187"/>
      <c r="B16" s="209"/>
      <c r="C16" s="210"/>
      <c r="D16" s="201"/>
      <c r="E16" s="200"/>
      <c r="F16" s="201"/>
      <c r="G16" s="202"/>
    </row>
    <row r="17" spans="1:7" ht="14.25">
      <c r="A17" s="187"/>
      <c r="B17" s="204"/>
      <c r="C17" s="205"/>
      <c r="D17" s="201"/>
      <c r="E17" s="201"/>
      <c r="F17" s="201"/>
      <c r="G17" s="202"/>
    </row>
    <row r="18" spans="1:7" ht="14.25">
      <c r="A18" s="187"/>
      <c r="B18" s="204"/>
      <c r="C18" s="205"/>
      <c r="D18" s="201"/>
      <c r="E18" s="201"/>
      <c r="F18" s="201"/>
      <c r="G18" s="202"/>
    </row>
    <row r="19" spans="1:7" ht="14.25">
      <c r="A19" s="187"/>
      <c r="B19" s="204"/>
      <c r="C19" s="205"/>
      <c r="D19" s="201"/>
      <c r="E19" s="201"/>
      <c r="F19" s="201"/>
      <c r="G19" s="202"/>
    </row>
    <row r="20" spans="1:7" ht="14.25">
      <c r="A20" s="187"/>
      <c r="B20" s="204"/>
      <c r="C20" s="205"/>
      <c r="D20" s="201"/>
      <c r="E20" s="201"/>
      <c r="F20" s="201"/>
      <c r="G20" s="202"/>
    </row>
    <row r="21" spans="1:7" ht="14.25">
      <c r="A21" s="187"/>
      <c r="B21" s="204"/>
      <c r="C21" s="205"/>
      <c r="D21" s="201"/>
      <c r="E21" s="201"/>
      <c r="F21" s="201"/>
      <c r="G21" s="202"/>
    </row>
    <row r="22" spans="1:7" ht="17.25" customHeight="1">
      <c r="A22" s="187"/>
      <c r="B22" s="204"/>
      <c r="C22" s="205"/>
      <c r="D22" s="201"/>
      <c r="E22" s="201"/>
      <c r="F22" s="201"/>
      <c r="G22" s="202"/>
    </row>
    <row r="23" spans="1:7" ht="17.25" customHeight="1">
      <c r="A23" s="187"/>
      <c r="B23" s="204"/>
      <c r="C23" s="205"/>
      <c r="D23" s="201"/>
      <c r="E23" s="201"/>
      <c r="F23" s="201"/>
      <c r="G23" s="202"/>
    </row>
    <row r="24" spans="1:7" ht="17.25" customHeight="1">
      <c r="A24" s="187"/>
      <c r="B24" s="204"/>
      <c r="C24" s="205"/>
      <c r="D24" s="201"/>
      <c r="E24" s="201"/>
      <c r="F24" s="201"/>
      <c r="G24" s="202"/>
    </row>
    <row r="25" spans="1:7" ht="17.25" customHeight="1">
      <c r="A25" s="187"/>
      <c r="B25" s="211"/>
      <c r="C25" s="212"/>
      <c r="D25" s="201"/>
      <c r="E25" s="207"/>
      <c r="F25" s="201"/>
      <c r="G25" s="202"/>
    </row>
    <row r="26" spans="1:7" ht="17.25" customHeight="1">
      <c r="A26" s="187"/>
      <c r="B26" s="213"/>
      <c r="C26" s="214"/>
      <c r="D26" s="201"/>
      <c r="E26" s="207"/>
      <c r="F26" s="201"/>
      <c r="G26" s="202"/>
    </row>
    <row r="27" spans="1:7" ht="17.25" customHeight="1">
      <c r="A27" s="187"/>
      <c r="B27" s="213"/>
      <c r="C27" s="214"/>
      <c r="D27" s="201"/>
      <c r="E27" s="207"/>
      <c r="F27" s="201"/>
      <c r="G27" s="202"/>
    </row>
    <row r="28" spans="1:7" ht="17.25" customHeight="1">
      <c r="A28" s="187"/>
      <c r="B28" s="213"/>
      <c r="C28" s="214"/>
      <c r="D28" s="201"/>
      <c r="E28" s="207"/>
      <c r="F28" s="201"/>
      <c r="G28" s="202"/>
    </row>
    <row r="29" spans="1:7" ht="17.25" customHeight="1">
      <c r="A29" s="187"/>
      <c r="B29" s="213"/>
      <c r="C29" s="214"/>
      <c r="D29" s="201"/>
      <c r="E29" s="207"/>
      <c r="F29" s="201"/>
      <c r="G29" s="202"/>
    </row>
    <row r="30" spans="1:7" ht="14.25">
      <c r="A30" s="187"/>
      <c r="B30" s="208"/>
      <c r="C30" s="215"/>
      <c r="D30" s="201"/>
      <c r="E30" s="215"/>
      <c r="F30" s="201"/>
      <c r="G30" s="202"/>
    </row>
    <row r="31" spans="1:7" ht="14.25">
      <c r="A31" s="187"/>
      <c r="B31" s="211"/>
      <c r="C31" s="214"/>
      <c r="D31" s="201"/>
      <c r="E31" s="207"/>
      <c r="F31" s="201"/>
      <c r="G31" s="202"/>
    </row>
    <row r="32" spans="1:7" ht="17.25" customHeight="1">
      <c r="A32" s="187"/>
      <c r="B32" s="211"/>
      <c r="C32" s="214"/>
      <c r="D32" s="201"/>
      <c r="E32" s="207"/>
      <c r="F32" s="201"/>
      <c r="G32" s="202"/>
    </row>
    <row r="33" spans="1:7" ht="17.25" customHeight="1">
      <c r="A33" s="187"/>
      <c r="B33" s="211"/>
      <c r="C33" s="214"/>
      <c r="D33" s="201"/>
      <c r="E33" s="207"/>
      <c r="F33" s="201"/>
      <c r="G33" s="202"/>
    </row>
    <row r="34" spans="1:7" ht="17.25" customHeight="1">
      <c r="A34" s="187"/>
      <c r="B34" s="211"/>
      <c r="C34" s="214"/>
      <c r="D34" s="201"/>
      <c r="E34" s="207"/>
      <c r="F34" s="201"/>
      <c r="G34" s="202"/>
    </row>
    <row r="35" spans="1:7" ht="17.25" customHeight="1">
      <c r="A35" s="187"/>
      <c r="B35" s="211"/>
      <c r="C35" s="214"/>
      <c r="D35" s="201"/>
      <c r="E35" s="207"/>
      <c r="F35" s="201"/>
      <c r="G35" s="202"/>
    </row>
    <row r="36" spans="1:7" ht="14.25">
      <c r="A36" s="187"/>
      <c r="B36" s="211"/>
      <c r="C36" s="212"/>
      <c r="D36" s="201"/>
      <c r="E36" s="207"/>
      <c r="F36" s="201"/>
      <c r="G36" s="202"/>
    </row>
    <row r="37" spans="1:7" ht="17.25" customHeight="1">
      <c r="A37" s="187"/>
      <c r="B37" s="211"/>
      <c r="C37" s="214"/>
      <c r="D37" s="201"/>
      <c r="E37" s="201"/>
      <c r="F37" s="201"/>
      <c r="G37" s="202"/>
    </row>
    <row r="38" spans="1:7" ht="17.25" customHeight="1">
      <c r="A38" s="187"/>
      <c r="B38" s="211"/>
      <c r="C38" s="212"/>
      <c r="D38" s="201"/>
      <c r="E38" s="201"/>
      <c r="F38" s="201"/>
      <c r="G38" s="202"/>
    </row>
    <row r="39" spans="1:7" ht="17.25" customHeight="1">
      <c r="A39" s="187"/>
      <c r="B39" s="211"/>
      <c r="C39" s="214"/>
      <c r="D39" s="201"/>
      <c r="E39" s="207"/>
      <c r="F39" s="201"/>
      <c r="G39" s="202"/>
    </row>
    <row r="40" spans="1:7" ht="17.25" customHeight="1">
      <c r="A40" s="187"/>
      <c r="B40" s="211"/>
      <c r="C40" s="214"/>
      <c r="D40" s="201"/>
      <c r="E40" s="207"/>
      <c r="F40" s="201"/>
      <c r="G40" s="202"/>
    </row>
    <row r="41" spans="1:7" ht="17.25" customHeight="1">
      <c r="A41" s="187"/>
      <c r="B41" s="211"/>
      <c r="C41" s="214"/>
      <c r="D41" s="201"/>
      <c r="E41" s="201"/>
      <c r="F41" s="201"/>
      <c r="G41" s="202"/>
    </row>
    <row r="42" spans="1:7" ht="17.25" customHeight="1">
      <c r="A42" s="187"/>
      <c r="B42" s="211"/>
      <c r="C42" s="214"/>
      <c r="D42" s="201"/>
      <c r="E42" s="201"/>
      <c r="F42" s="201"/>
      <c r="G42" s="202"/>
    </row>
    <row r="43" spans="1:7" ht="14.25">
      <c r="A43" s="187"/>
      <c r="B43" s="211"/>
      <c r="C43" s="212"/>
      <c r="D43" s="201"/>
      <c r="E43" s="201"/>
      <c r="F43" s="201"/>
      <c r="G43" s="202"/>
    </row>
    <row r="44" spans="1:7" ht="17.25" customHeight="1">
      <c r="A44" s="187"/>
      <c r="B44" s="211"/>
      <c r="C44" s="214"/>
      <c r="D44" s="201"/>
      <c r="E44" s="201"/>
      <c r="F44" s="201"/>
      <c r="G44" s="202"/>
    </row>
    <row r="45" spans="1:7" ht="17.25" customHeight="1">
      <c r="A45" s="187"/>
      <c r="B45" s="211"/>
      <c r="C45" s="212"/>
      <c r="D45" s="201"/>
      <c r="E45" s="201"/>
      <c r="F45" s="201"/>
      <c r="G45" s="202"/>
    </row>
    <row r="46" spans="1:7" ht="17.25" customHeight="1">
      <c r="A46" s="187"/>
      <c r="B46" s="211"/>
      <c r="C46" s="214"/>
      <c r="D46" s="201"/>
      <c r="E46" s="207"/>
      <c r="F46" s="201"/>
      <c r="G46" s="202"/>
    </row>
    <row r="47" spans="1:7" ht="14.25">
      <c r="A47" s="187"/>
      <c r="B47" s="211"/>
      <c r="C47" s="214"/>
      <c r="D47" s="201"/>
      <c r="E47" s="207"/>
      <c r="F47" s="201"/>
      <c r="G47" s="202"/>
    </row>
    <row r="48" spans="1:7" ht="17.25" customHeight="1">
      <c r="A48" s="187"/>
      <c r="B48" s="211"/>
      <c r="C48" s="214"/>
      <c r="D48" s="201"/>
      <c r="E48" s="207"/>
      <c r="F48" s="201"/>
      <c r="G48" s="202"/>
    </row>
    <row r="49" spans="1:7" ht="17.25" customHeight="1">
      <c r="A49" s="187"/>
      <c r="B49" s="211"/>
      <c r="C49" s="214"/>
      <c r="D49" s="201"/>
      <c r="E49" s="207"/>
      <c r="F49" s="201"/>
      <c r="G49" s="202"/>
    </row>
    <row r="50" spans="1:7" ht="17.25" customHeight="1">
      <c r="A50" s="187"/>
      <c r="B50" s="211"/>
      <c r="C50" s="214"/>
      <c r="D50" s="201"/>
      <c r="E50" s="207"/>
      <c r="F50" s="201"/>
      <c r="G50" s="202"/>
    </row>
    <row r="51" spans="1:7" ht="14.25">
      <c r="A51" s="187"/>
      <c r="B51" s="208"/>
      <c r="C51" s="200"/>
      <c r="D51" s="201"/>
      <c r="E51" s="200"/>
      <c r="F51" s="201"/>
      <c r="G51" s="202"/>
    </row>
    <row r="52" spans="1:7" ht="17.25" customHeight="1">
      <c r="A52" s="187"/>
      <c r="B52" s="211"/>
      <c r="C52" s="200"/>
      <c r="D52" s="201"/>
      <c r="E52" s="200"/>
      <c r="F52" s="201"/>
      <c r="G52" s="202"/>
    </row>
    <row r="53" spans="1:7" ht="17.25" customHeight="1">
      <c r="A53" s="187"/>
      <c r="B53" s="211"/>
      <c r="C53" s="200"/>
      <c r="D53" s="201"/>
      <c r="E53" s="200"/>
      <c r="F53" s="201"/>
      <c r="G53" s="202"/>
    </row>
    <row r="54" spans="1:7" ht="17.25" customHeight="1">
      <c r="A54" s="187"/>
      <c r="B54" s="211"/>
      <c r="C54" s="214"/>
      <c r="D54" s="201"/>
      <c r="E54" s="215"/>
      <c r="F54" s="201"/>
      <c r="G54" s="202"/>
    </row>
    <row r="55" spans="1:7" ht="17.25" customHeight="1">
      <c r="A55" s="187"/>
      <c r="B55" s="211"/>
      <c r="C55" s="214"/>
      <c r="D55" s="201"/>
      <c r="E55" s="215"/>
      <c r="F55" s="201"/>
      <c r="G55" s="202"/>
    </row>
    <row r="56" spans="1:7" ht="17.25" customHeight="1">
      <c r="A56" s="187"/>
      <c r="B56" s="199"/>
      <c r="C56" s="215"/>
      <c r="D56" s="201"/>
      <c r="E56" s="201"/>
      <c r="F56" s="201"/>
      <c r="G56" s="202"/>
    </row>
    <row r="57" spans="1:7" ht="14.25">
      <c r="A57" s="187"/>
      <c r="B57" s="199"/>
      <c r="C57" s="216"/>
      <c r="D57" s="201"/>
      <c r="E57" s="201"/>
      <c r="F57" s="201"/>
      <c r="G57" s="202"/>
    </row>
    <row r="58" spans="1:7" ht="14.25">
      <c r="A58" s="187"/>
      <c r="B58" s="199"/>
      <c r="C58" s="215"/>
      <c r="D58" s="201"/>
      <c r="E58" s="201"/>
      <c r="F58" s="201"/>
      <c r="G58" s="202"/>
    </row>
    <row r="59" spans="1:7" ht="14.25">
      <c r="A59" s="187"/>
      <c r="B59" s="199"/>
      <c r="C59" s="215"/>
      <c r="D59" s="201"/>
      <c r="E59" s="201"/>
      <c r="F59" s="201"/>
      <c r="G59" s="202"/>
    </row>
    <row r="60" spans="1:7" ht="14.25">
      <c r="A60" s="187"/>
      <c r="B60" s="217"/>
      <c r="C60" s="218"/>
      <c r="D60" s="219"/>
      <c r="E60" s="219"/>
      <c r="F60" s="219"/>
      <c r="G60" s="220"/>
    </row>
  </sheetData>
  <sheetProtection/>
  <mergeCells count="1">
    <mergeCell ref="B2:G2"/>
  </mergeCells>
  <printOptions/>
  <pageMargins left="0.4597222222222222" right="0.49027777777777776" top="0.7201388888888889" bottom="0.6104166666666666" header="0.5" footer="0.3902777777777778"/>
  <pageSetup horizontalDpi="300" verticalDpi="300" orientation="landscape" paperSize="9" scale="90"/>
  <headerFooter alignWithMargins="0">
    <oddHeader>&amp;C&amp;"宋体,Regular"&amp;F</oddHeader>
    <oddFooter>&amp;C&amp;"宋体,Regular"&amp;P/&amp;N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2009-02-16T04:33:23Z</dcterms:modified>
  <cp:category/>
  <cp:version/>
  <cp:contentType/>
  <cp:contentStatus/>
</cp:coreProperties>
</file>