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ses" sheetId="1" r:id="rId1"/>
    <sheet name="Steps" sheetId="2" r:id="rId2"/>
    <sheet name="Statistics" sheetId="3" r:id="rId3"/>
    <sheet name="History" sheetId="4" r:id="rId4"/>
  </sheets>
  <definedNames>
    <definedName name="_xlnm._FilterDatabase" localSheetId="0" hidden="1">'Cases'!$B$17:$E$475</definedName>
    <definedName name="_xlnm._FilterDatabase" localSheetId="1" hidden="1">'Steps'!$B$8:$H$2224</definedName>
    <definedName name="Excel_BuiltIn_Print_Area_1">'Cases'!$B:$E</definedName>
    <definedName name="Excel_BuiltIn_Print_Area_2">'Steps'!$B$1:$H$65535</definedName>
    <definedName name="Excel_BuiltIn_Print_Area_4">'History'!$B:$G</definedName>
    <definedName name="Excel_BuiltIn_Print_Titles_1">'Cases'!#REF!</definedName>
    <definedName name="Excel_BuiltIn_Print_Titles_2">'Steps'!$8:$8</definedName>
    <definedName name="Excel_BuiltIn_Print_Titles_4">'History'!$3:$3</definedName>
  </definedNames>
  <calcPr fullCalcOnLoad="1"/>
</workbook>
</file>

<file path=xl/sharedStrings.xml><?xml version="1.0" encoding="utf-8"?>
<sst xmlns="http://schemas.openxmlformats.org/spreadsheetml/2006/main" count="425" uniqueCount="348">
  <si>
    <t>Case Title : GTA03 _Tele</t>
  </si>
  <si>
    <t xml:space="preserve">Hardware : </t>
  </si>
  <si>
    <t>Software</t>
  </si>
  <si>
    <t xml:space="preserve">Kernel : </t>
  </si>
  <si>
    <t xml:space="preserve">Root file system : </t>
  </si>
  <si>
    <r>
      <t xml:space="preserve">Test Scope : </t>
    </r>
    <r>
      <rPr>
        <sz val="10"/>
        <rFont val="Arial"/>
        <family val="2"/>
      </rPr>
      <t>To test Dialer Functionality</t>
    </r>
  </si>
  <si>
    <r>
      <t xml:space="preserve">Test Environment : </t>
    </r>
    <r>
      <rPr>
        <sz val="10"/>
        <rFont val="Arial"/>
        <family val="2"/>
      </rPr>
      <t xml:space="preserve">Device, </t>
    </r>
  </si>
  <si>
    <r>
      <t xml:space="preserve">Total Test Cases : </t>
    </r>
    <r>
      <rPr>
        <sz val="10"/>
        <rFont val="Arial"/>
        <family val="2"/>
      </rPr>
      <t>30 Cases</t>
    </r>
  </si>
  <si>
    <t xml:space="preserve">Tested By : </t>
  </si>
  <si>
    <r>
      <t>Tested Date :</t>
    </r>
    <r>
      <rPr>
        <sz val="10"/>
        <rFont val="Arial"/>
        <family val="2"/>
      </rPr>
      <t xml:space="preserve"> </t>
    </r>
  </si>
  <si>
    <t>Case ID</t>
  </si>
  <si>
    <t>Title</t>
  </si>
  <si>
    <t>Priority</t>
  </si>
  <si>
    <t>Reference (Spec)</t>
  </si>
  <si>
    <t>Tele screen</t>
  </si>
  <si>
    <t>1.1.1</t>
  </si>
  <si>
    <t>Access Tele</t>
  </si>
  <si>
    <t>I</t>
  </si>
  <si>
    <t>1.1.2</t>
  </si>
  <si>
    <t>Input the Number (0-9)  on Tele screen</t>
  </si>
  <si>
    <t>1.1.3</t>
  </si>
  <si>
    <t>Input * +, short press  # key on Tele Screen</t>
  </si>
  <si>
    <t>1.1.4</t>
  </si>
  <si>
    <t>Input the longest number with symbol " * , + , P , # , W " and Dial it</t>
  </si>
  <si>
    <t>1.1.5</t>
  </si>
  <si>
    <t>Delete the Number and symbol</t>
  </si>
  <si>
    <t>Dialing</t>
  </si>
  <si>
    <t>1.2.1</t>
  </si>
  <si>
    <t>Check the Dialing screen</t>
  </si>
  <si>
    <t>1.2.2</t>
  </si>
  <si>
    <t>Dialing to unknown number</t>
  </si>
  <si>
    <t>1.2.3</t>
  </si>
  <si>
    <t>Dialing to Number which is stored in contacts</t>
  </si>
  <si>
    <t>1.2.4</t>
  </si>
  <si>
    <t>Input the longest number and Dial it</t>
  </si>
  <si>
    <t>1.2.5</t>
  </si>
  <si>
    <t>Dialing through people</t>
  </si>
  <si>
    <t>1.2.6</t>
  </si>
  <si>
    <t>Dialing through I/O</t>
  </si>
  <si>
    <t>1.2.7</t>
  </si>
  <si>
    <t>Dialing through I/O which number is Restrict</t>
  </si>
  <si>
    <t>1.2.8</t>
  </si>
  <si>
    <t>Dialing Through Speaker</t>
  </si>
  <si>
    <t>1.2.9</t>
  </si>
  <si>
    <t>Dialing during Plug in headset</t>
  </si>
  <si>
    <t>1.2.10</t>
  </si>
  <si>
    <t>Emergency call</t>
  </si>
  <si>
    <t>1.2.11</t>
  </si>
  <si>
    <r>
      <t xml:space="preserve">Dial Special numbers like </t>
    </r>
    <r>
      <rPr>
        <b/>
        <sz val="10"/>
        <color indexed="10"/>
        <rFont val="angsananew"/>
        <family val="2"/>
      </rPr>
      <t>* 131 * 1#</t>
    </r>
  </si>
  <si>
    <t>Incoming call</t>
  </si>
  <si>
    <t>1.3.1</t>
  </si>
  <si>
    <t>Incoming a call on Home screen</t>
  </si>
  <si>
    <t>1.3.2</t>
  </si>
  <si>
    <t>Incoming a call on Message view screen</t>
  </si>
  <si>
    <t>1.3.3</t>
  </si>
  <si>
    <t>Incoming a call on I/O view screen</t>
  </si>
  <si>
    <t>1.3.4</t>
  </si>
  <si>
    <t>Incoming a call on Photo view screen</t>
  </si>
  <si>
    <t>1.3.5</t>
  </si>
  <si>
    <t>Incoming a call on Set time screen</t>
  </si>
  <si>
    <t>1.3.6</t>
  </si>
  <si>
    <t>Incoming a call on Tele screen</t>
  </si>
  <si>
    <t>1.3.7</t>
  </si>
  <si>
    <t>Incoming a call on any People list screen</t>
  </si>
  <si>
    <t>1.3.8</t>
  </si>
  <si>
    <t>Incoming a call by Restrict number</t>
  </si>
  <si>
    <t>1.3.9</t>
  </si>
  <si>
    <t>Incoming a call during plug headset</t>
  </si>
  <si>
    <t>1.3.10</t>
  </si>
  <si>
    <t>Incoming call when the phone is in silent mode</t>
  </si>
  <si>
    <t>1.3.11</t>
  </si>
  <si>
    <t>Incoming call when the phone is in Ring and vibration mode</t>
  </si>
  <si>
    <t>1.3.12</t>
  </si>
  <si>
    <t>Incoming call when the phone is in Ring mode</t>
  </si>
  <si>
    <t>Mute the incoming call</t>
  </si>
  <si>
    <t>Call activate</t>
  </si>
  <si>
    <t>1.4.1</t>
  </si>
  <si>
    <t>Check the call active screen</t>
  </si>
  <si>
    <t>1.4.2</t>
  </si>
  <si>
    <t>Answer the phone</t>
  </si>
  <si>
    <t>1.4.3</t>
  </si>
  <si>
    <t>End the call by End icon</t>
  </si>
  <si>
    <t>1.4.4</t>
  </si>
  <si>
    <t>Try to Dialing when no Signal</t>
  </si>
  <si>
    <t>1.4.5</t>
  </si>
  <si>
    <t>Received Message During Call activity</t>
  </si>
  <si>
    <t>1.4.6</t>
  </si>
  <si>
    <t>Disconnect the incoming call(even before answering it)</t>
  </si>
  <si>
    <t>1.4.7</t>
  </si>
  <si>
    <t>Disconnect the outgoing call(even before answering it)</t>
  </si>
  <si>
    <t>1.4.8</t>
  </si>
  <si>
    <t>Try dialing when the signal is weak</t>
  </si>
  <si>
    <t>1.4.9</t>
  </si>
  <si>
    <t xml:space="preserve">Place a call on hold and resume </t>
  </si>
  <si>
    <t>1.4.10</t>
  </si>
  <si>
    <t xml:space="preserve">Turn on the speaker while on call </t>
  </si>
  <si>
    <t>1.4.11</t>
  </si>
  <si>
    <r>
      <t>Call a 3</t>
    </r>
    <r>
      <rPr>
        <vertAlign val="superscript"/>
        <sz val="10"/>
        <color indexed="10"/>
        <rFont val="angsananew"/>
        <family val="2"/>
      </rPr>
      <t>rd</t>
    </r>
    <r>
      <rPr>
        <sz val="10"/>
        <color indexed="10"/>
        <rFont val="angsananew"/>
        <family val="2"/>
      </rPr>
      <t xml:space="preserve"> party number while on call </t>
    </r>
  </si>
  <si>
    <t>1.4.12</t>
  </si>
  <si>
    <r>
      <t>Receive a 3</t>
    </r>
    <r>
      <rPr>
        <vertAlign val="superscript"/>
        <sz val="10"/>
        <color indexed="10"/>
        <rFont val="angsananew"/>
        <family val="2"/>
      </rPr>
      <t>rd</t>
    </r>
    <r>
      <rPr>
        <sz val="10"/>
        <color indexed="10"/>
        <rFont val="angsananew"/>
        <family val="2"/>
      </rPr>
      <t xml:space="preserve"> party call while on call</t>
    </r>
  </si>
  <si>
    <t>Steps</t>
  </si>
  <si>
    <t>Description</t>
  </si>
  <si>
    <t>Expected Value</t>
  </si>
  <si>
    <t>Result</t>
  </si>
  <si>
    <t>Remarks</t>
  </si>
  <si>
    <t>Tap the Tele on Home screen</t>
  </si>
  <si>
    <t>Press Top bar on Cancel tele screen</t>
  </si>
  <si>
    <t>Touch the each number 0-9</t>
  </si>
  <si>
    <t>The Touched number will be highlighted by yellow color on keypad and each number displayed on the screen. 
When input the number on screen bottom bar cancel key changed to Deleted</t>
  </si>
  <si>
    <t>Click on TELE from home screen</t>
  </si>
  <si>
    <t xml:space="preserve">The keypad is displayed with CALL button,Time, Signal,Battery icon </t>
  </si>
  <si>
    <t>Input the number from keypad and click CALL</t>
  </si>
  <si>
    <t>The phone rings at the other end</t>
  </si>
  <si>
    <t>Click on END CALL</t>
  </si>
  <si>
    <t>The call is disconnected and keypad returns to default look</t>
  </si>
  <si>
    <t>Click on the blank space above the keypad</t>
  </si>
  <si>
    <t>People list is displayed</t>
  </si>
  <si>
    <t>select any name from the people list and click CALL</t>
  </si>
  <si>
    <t>Click on PEOPLE from the home screen</t>
  </si>
  <si>
    <t>The People list is displayed with Time,Signal,Battery,+ icon</t>
  </si>
  <si>
    <t>Click on the name entry from the list</t>
  </si>
  <si>
    <t>The contact details screen is displayed with the contact name,contact number,BACK button to left,EDIT button to the right,Time,Signal,Battery icon.</t>
  </si>
  <si>
    <t>Click on the Phone number</t>
  </si>
  <si>
    <t>The calling screen is displayed with keypad,END CALL button</t>
  </si>
  <si>
    <t>The call is disconnected and returns to the PEOPLE screen</t>
  </si>
  <si>
    <t>Click on I/O from the home screen</t>
  </si>
  <si>
    <t>The I/O call list is displayed</t>
  </si>
  <si>
    <t>Click on any of the call entry in the list</t>
  </si>
  <si>
    <t>The call is disconnected and returns to the I/O screen</t>
  </si>
  <si>
    <t>12.1.2</t>
  </si>
  <si>
    <t>13.1.2</t>
  </si>
  <si>
    <t>14.1.2</t>
  </si>
  <si>
    <t>15.1.2</t>
  </si>
  <si>
    <t>16.1.2</t>
  </si>
  <si>
    <t>17.1.2</t>
  </si>
  <si>
    <t>18.1.2</t>
  </si>
  <si>
    <t>19.1.2</t>
  </si>
  <si>
    <t>20.1.2</t>
  </si>
  <si>
    <t>21.1.2</t>
  </si>
  <si>
    <t>22.1.2</t>
  </si>
  <si>
    <t>23.1.2</t>
  </si>
  <si>
    <t>24.1.2</t>
  </si>
  <si>
    <t>25.1.2</t>
  </si>
  <si>
    <t>26.1.2</t>
  </si>
  <si>
    <t>27.1.2</t>
  </si>
  <si>
    <t>28.1.2</t>
  </si>
  <si>
    <t>29.1.2</t>
  </si>
  <si>
    <t>30.1.2</t>
  </si>
  <si>
    <t>31.1.2</t>
  </si>
  <si>
    <t>32.1.2</t>
  </si>
  <si>
    <t>33.1.2</t>
  </si>
  <si>
    <t>34.1.2</t>
  </si>
  <si>
    <t>35.1.2</t>
  </si>
  <si>
    <t>36.1.2</t>
  </si>
  <si>
    <t>37.1.2</t>
  </si>
  <si>
    <t>38.1.2</t>
  </si>
  <si>
    <t>39.1.2</t>
  </si>
  <si>
    <t>40.1.2</t>
  </si>
  <si>
    <t>41.1.2</t>
  </si>
  <si>
    <t>42.1.2</t>
  </si>
  <si>
    <t>43.1.2</t>
  </si>
  <si>
    <t>44.1.2</t>
  </si>
  <si>
    <t>45.1.2</t>
  </si>
  <si>
    <t>46.1.2</t>
  </si>
  <si>
    <t>47.1.2</t>
  </si>
  <si>
    <t>48.1.2</t>
  </si>
  <si>
    <t>49.1.2</t>
  </si>
  <si>
    <t>50.1.2</t>
  </si>
  <si>
    <t>51.1.2</t>
  </si>
  <si>
    <t>52.1.2</t>
  </si>
  <si>
    <t>53.1.2</t>
  </si>
  <si>
    <t>54.1.2</t>
  </si>
  <si>
    <t>55.1.2</t>
  </si>
  <si>
    <t>56.1.2</t>
  </si>
  <si>
    <t>57.1.2</t>
  </si>
  <si>
    <t>58.1.2</t>
  </si>
  <si>
    <t>59.1.2</t>
  </si>
  <si>
    <t>60.1.2</t>
  </si>
  <si>
    <t>61.1.2</t>
  </si>
  <si>
    <t>62.1.2</t>
  </si>
  <si>
    <t>63.1.2</t>
  </si>
  <si>
    <t>64.1.2</t>
  </si>
  <si>
    <t>65.1.2</t>
  </si>
  <si>
    <t>66.1.2</t>
  </si>
  <si>
    <t>67.1.2</t>
  </si>
  <si>
    <t>68.1.2</t>
  </si>
  <si>
    <t>69.1.2</t>
  </si>
  <si>
    <t>70.1.2</t>
  </si>
  <si>
    <t>71.1.2</t>
  </si>
  <si>
    <t>72.1.2</t>
  </si>
  <si>
    <t>73.1.2</t>
  </si>
  <si>
    <t>74.1.2</t>
  </si>
  <si>
    <t>75.1.2</t>
  </si>
  <si>
    <t>76.1.2</t>
  </si>
  <si>
    <t>77.1.2</t>
  </si>
  <si>
    <t>78.1.2</t>
  </si>
  <si>
    <t>79.1.2</t>
  </si>
  <si>
    <t>80.1.2</t>
  </si>
  <si>
    <t>81.1.2</t>
  </si>
  <si>
    <t>82.1.2</t>
  </si>
  <si>
    <t>83.1.2</t>
  </si>
  <si>
    <t>84.1.2</t>
  </si>
  <si>
    <t>85.1.2</t>
  </si>
  <si>
    <t>86.1.2</t>
  </si>
  <si>
    <t>87.1.2</t>
  </si>
  <si>
    <t>88.1.2</t>
  </si>
  <si>
    <t>89.1.2</t>
  </si>
  <si>
    <t>90.1.2</t>
  </si>
  <si>
    <t>91.1.2</t>
  </si>
  <si>
    <t>92.1.2</t>
  </si>
  <si>
    <t>93.1.2</t>
  </si>
  <si>
    <t>94.1.2</t>
  </si>
  <si>
    <t>95.1.2</t>
  </si>
  <si>
    <t>96.1.2</t>
  </si>
  <si>
    <t>97.1.2</t>
  </si>
  <si>
    <t>98.1.2</t>
  </si>
  <si>
    <t>99.1.2</t>
  </si>
  <si>
    <t>100.1.2</t>
  </si>
  <si>
    <t>101.1.2</t>
  </si>
  <si>
    <t>102.1.2</t>
  </si>
  <si>
    <t>103.1.2</t>
  </si>
  <si>
    <t>104.1.2</t>
  </si>
  <si>
    <t>105.1.2</t>
  </si>
  <si>
    <t>106.1.2</t>
  </si>
  <si>
    <t>107.1.2</t>
  </si>
  <si>
    <t>108.1.2</t>
  </si>
  <si>
    <t>109.1.2</t>
  </si>
  <si>
    <t>110.1.2</t>
  </si>
  <si>
    <t>111.1.2</t>
  </si>
  <si>
    <t>112.1.2</t>
  </si>
  <si>
    <t>113.1.2</t>
  </si>
  <si>
    <t>114.1.2</t>
  </si>
  <si>
    <t>115.1.2</t>
  </si>
  <si>
    <t>116.1.2</t>
  </si>
  <si>
    <t>117.1.2</t>
  </si>
  <si>
    <t>118.1.2</t>
  </si>
  <si>
    <t>119.1.2</t>
  </si>
  <si>
    <t>120.1.2</t>
  </si>
  <si>
    <t>121.1.2</t>
  </si>
  <si>
    <t>122.1.2</t>
  </si>
  <si>
    <t>123.1.2</t>
  </si>
  <si>
    <t>124.1.2</t>
  </si>
  <si>
    <t>125.1.2</t>
  </si>
  <si>
    <t>126.1.2</t>
  </si>
  <si>
    <t>127.1.2</t>
  </si>
  <si>
    <t>128.1.2</t>
  </si>
  <si>
    <t>129.1.2</t>
  </si>
  <si>
    <t>130.1.2</t>
  </si>
  <si>
    <t>131.1.2</t>
  </si>
  <si>
    <t>132.1.2</t>
  </si>
  <si>
    <t>133.1.2</t>
  </si>
  <si>
    <t>134.1.2</t>
  </si>
  <si>
    <t>135.1.2</t>
  </si>
  <si>
    <t>136.1.2</t>
  </si>
  <si>
    <t>137.1.2</t>
  </si>
  <si>
    <t>138.1.2</t>
  </si>
  <si>
    <t>139.1.2</t>
  </si>
  <si>
    <t>140.1.2</t>
  </si>
  <si>
    <t>141.1.2</t>
  </si>
  <si>
    <t>142.1.2</t>
  </si>
  <si>
    <t>143.1.2</t>
  </si>
  <si>
    <t>144.1.2</t>
  </si>
  <si>
    <t>145.1.2</t>
  </si>
  <si>
    <t>146.1.2</t>
  </si>
  <si>
    <t>147.1.2</t>
  </si>
  <si>
    <t>148.1.2</t>
  </si>
  <si>
    <t>149.1.2</t>
  </si>
  <si>
    <t>150.1.2</t>
  </si>
  <si>
    <t>151.1.2</t>
  </si>
  <si>
    <t>152.1.2</t>
  </si>
  <si>
    <t>153.1.2</t>
  </si>
  <si>
    <t>154.1.2</t>
  </si>
  <si>
    <t>155.1.2</t>
  </si>
  <si>
    <t>156.1.2</t>
  </si>
  <si>
    <t>157.1.2</t>
  </si>
  <si>
    <t>158.1.2</t>
  </si>
  <si>
    <t>159.1.2</t>
  </si>
  <si>
    <t>160.1.2</t>
  </si>
  <si>
    <t>161.1.2</t>
  </si>
  <si>
    <t>162.1.2</t>
  </si>
  <si>
    <t>163.1.2</t>
  </si>
  <si>
    <t>164.1.2</t>
  </si>
  <si>
    <t>165.1.2</t>
  </si>
  <si>
    <t>166.1.2</t>
  </si>
  <si>
    <t>167.1.2</t>
  </si>
  <si>
    <t>168.1.2</t>
  </si>
  <si>
    <t>169.1.2</t>
  </si>
  <si>
    <t>170.1.2</t>
  </si>
  <si>
    <t>171.1.2</t>
  </si>
  <si>
    <t>172.1.2</t>
  </si>
  <si>
    <t>173.1.2</t>
  </si>
  <si>
    <t>174.1.2</t>
  </si>
  <si>
    <t>175.1.2</t>
  </si>
  <si>
    <t>176.1.2</t>
  </si>
  <si>
    <t>177.1.2</t>
  </si>
  <si>
    <t>178.1.2</t>
  </si>
  <si>
    <t>179.1.2</t>
  </si>
  <si>
    <t>180.1.2</t>
  </si>
  <si>
    <t>181.1.2</t>
  </si>
  <si>
    <t>182.1.2</t>
  </si>
  <si>
    <t>183.1.2</t>
  </si>
  <si>
    <t>184.1.2</t>
  </si>
  <si>
    <t>185.1.2</t>
  </si>
  <si>
    <t>186.1.2</t>
  </si>
  <si>
    <t>187.1.2</t>
  </si>
  <si>
    <t>188.1.2</t>
  </si>
  <si>
    <t>189.1.2</t>
  </si>
  <si>
    <t>190.1.2</t>
  </si>
  <si>
    <t>191.1.2</t>
  </si>
  <si>
    <t>192.1.2</t>
  </si>
  <si>
    <t>193.1.2</t>
  </si>
  <si>
    <t>194.1.2</t>
  </si>
  <si>
    <t>195.1.2</t>
  </si>
  <si>
    <t>196.1.2</t>
  </si>
  <si>
    <t>197.1.2</t>
  </si>
  <si>
    <t>198.1.2</t>
  </si>
  <si>
    <t>199.1.2</t>
  </si>
  <si>
    <t>200.1.2</t>
  </si>
  <si>
    <t>201.1.2</t>
  </si>
  <si>
    <t>202.1.2</t>
  </si>
  <si>
    <t>203.1.2</t>
  </si>
  <si>
    <t>204.1.2</t>
  </si>
  <si>
    <t>205.1.2</t>
  </si>
  <si>
    <t>206.1.2</t>
  </si>
  <si>
    <t>207.1.2</t>
  </si>
  <si>
    <t>208.1.2</t>
  </si>
  <si>
    <t>209.1.2</t>
  </si>
  <si>
    <t>210.1.2</t>
  </si>
  <si>
    <t>211.1.2</t>
  </si>
  <si>
    <t>212.1.2</t>
  </si>
  <si>
    <t>213.1.2</t>
  </si>
  <si>
    <t>Case Title : GTA03_Tele</t>
  </si>
  <si>
    <t>Statistic</t>
  </si>
  <si>
    <t>Total</t>
  </si>
  <si>
    <t>Passed</t>
  </si>
  <si>
    <t>Failed</t>
  </si>
  <si>
    <t>Postponed</t>
  </si>
  <si>
    <t>Not Appliable</t>
  </si>
  <si>
    <t>Inaccurate</t>
  </si>
  <si>
    <t>Test Case Quantity</t>
  </si>
  <si>
    <t xml:space="preserve">Priority I </t>
  </si>
  <si>
    <t>Priority I I</t>
  </si>
  <si>
    <t>Change History</t>
  </si>
  <si>
    <t>Modification Content</t>
  </si>
  <si>
    <t>Modification Cause</t>
  </si>
  <si>
    <t>Modified Result</t>
  </si>
  <si>
    <t>Operator</t>
  </si>
  <si>
    <t>Date</t>
  </si>
</sst>
</file>

<file path=xl/styles.xml><?xml version="1.0" encoding="utf-8"?>
<styleSheet xmlns="http://schemas.openxmlformats.org/spreadsheetml/2006/main">
  <numFmts count="9">
    <numFmt numFmtId="164" formatCode="GENERAL"/>
    <numFmt numFmtId="165" formatCode="@"/>
    <numFmt numFmtId="166" formatCode="0.00_ "/>
    <numFmt numFmtId="167" formatCode="MM&quot;월 &quot;DD\일"/>
    <numFmt numFmtId="168" formatCode="MM:SS.0"/>
    <numFmt numFmtId="169" formatCode="H:MM"/>
    <numFmt numFmtId="170" formatCode="0%"/>
    <numFmt numFmtId="171" formatCode="[H]:MM:SS"/>
    <numFmt numFmtId="172" formatCode="M/D/YYYY"/>
  </numFmts>
  <fonts count="20">
    <font>
      <sz val="10"/>
      <name val="Arial"/>
      <family val="2"/>
    </font>
    <font>
      <sz val="10"/>
      <name val="angsananew"/>
      <family val="2"/>
    </font>
    <font>
      <b/>
      <sz val="10"/>
      <name val="Arial"/>
      <family val="2"/>
    </font>
    <font>
      <b/>
      <sz val="10"/>
      <name val="angsananew"/>
      <family val="2"/>
    </font>
    <font>
      <strike/>
      <sz val="10"/>
      <name val="angsananew"/>
      <family val="2"/>
    </font>
    <font>
      <sz val="10"/>
      <color indexed="10"/>
      <name val="angsananew"/>
      <family val="2"/>
    </font>
    <font>
      <b/>
      <sz val="10"/>
      <color indexed="10"/>
      <name val="angsananew"/>
      <family val="2"/>
    </font>
    <font>
      <sz val="10"/>
      <color indexed="8"/>
      <name val="Arial"/>
      <family val="2"/>
    </font>
    <font>
      <vertAlign val="superscript"/>
      <sz val="10"/>
      <color indexed="10"/>
      <name val="angsananew"/>
      <family val="2"/>
    </font>
    <font>
      <sz val="10"/>
      <color indexed="8"/>
      <name val="angsananew"/>
      <family val="2"/>
    </font>
    <font>
      <sz val="10"/>
      <color indexed="55"/>
      <name val="angsananew"/>
      <family val="2"/>
    </font>
    <font>
      <sz val="10"/>
      <color indexed="12"/>
      <name val="angsananew"/>
      <family val="2"/>
    </font>
    <font>
      <b/>
      <sz val="10"/>
      <color indexed="12"/>
      <name val="angsananew"/>
      <family val="2"/>
    </font>
    <font>
      <b/>
      <sz val="11"/>
      <color indexed="12"/>
      <name val="angsananew"/>
      <family val="2"/>
    </font>
    <font>
      <sz val="11"/>
      <name val="angsananew"/>
      <family val="2"/>
    </font>
    <font>
      <sz val="12"/>
      <name val="angsananew"/>
      <family val="2"/>
    </font>
    <font>
      <b/>
      <sz val="10"/>
      <color indexed="8"/>
      <name val="angsananew"/>
      <family val="2"/>
    </font>
    <font>
      <sz val="12"/>
      <name val="宋体"/>
      <family val="0"/>
    </font>
    <font>
      <b/>
      <sz val="10"/>
      <color indexed="8"/>
      <name val="Arial"/>
      <family val="2"/>
    </font>
    <font>
      <strike/>
      <sz val="10"/>
      <color indexed="8"/>
      <name val="Arial"/>
      <family val="2"/>
    </font>
  </fonts>
  <fills count="5">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9"/>
        <bgColor indexed="64"/>
      </patternFill>
    </fill>
  </fills>
  <borders count="25">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color indexed="63"/>
      </top>
      <bottom>
        <color indexed="63"/>
      </bottom>
    </border>
    <border>
      <left style="thin">
        <color indexed="8"/>
      </left>
      <right>
        <color indexed="63"/>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180">
    <xf numFmtId="164" fontId="0" fillId="0" borderId="0" xfId="0"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horizontal="center"/>
    </xf>
    <xf numFmtId="164" fontId="2" fillId="0" borderId="1" xfId="0" applyFont="1" applyBorder="1" applyAlignment="1">
      <alignment/>
    </xf>
    <xf numFmtId="164" fontId="2" fillId="0" borderId="2" xfId="0" applyFont="1" applyBorder="1" applyAlignment="1">
      <alignment/>
    </xf>
    <xf numFmtId="164" fontId="2" fillId="0" borderId="3" xfId="0" applyFont="1" applyBorder="1" applyAlignment="1">
      <alignment horizontal="left" vertical="center"/>
    </xf>
    <xf numFmtId="164" fontId="2" fillId="0" borderId="4" xfId="0" applyFont="1" applyBorder="1" applyAlignment="1">
      <alignment/>
    </xf>
    <xf numFmtId="164" fontId="2" fillId="0" borderId="5" xfId="0" applyFont="1" applyBorder="1" applyAlignment="1">
      <alignment/>
    </xf>
    <xf numFmtId="164" fontId="2" fillId="0" borderId="2" xfId="0" applyFont="1" applyBorder="1" applyAlignment="1">
      <alignment horizontal="justify"/>
    </xf>
    <xf numFmtId="164" fontId="2" fillId="0" borderId="2" xfId="0" applyFont="1" applyBorder="1" applyAlignment="1">
      <alignment wrapText="1"/>
    </xf>
    <xf numFmtId="164" fontId="2" fillId="0" borderId="2" xfId="0" applyFont="1" applyBorder="1" applyAlignment="1">
      <alignment horizontal="left" wrapText="1"/>
    </xf>
    <xf numFmtId="164" fontId="2" fillId="0" borderId="6" xfId="0" applyFont="1" applyBorder="1" applyAlignment="1">
      <alignment/>
    </xf>
    <xf numFmtId="164" fontId="1" fillId="0" borderId="0" xfId="0" applyFont="1" applyBorder="1" applyAlignment="1">
      <alignment wrapText="1"/>
    </xf>
    <xf numFmtId="164" fontId="3" fillId="0" borderId="0" xfId="0" applyFont="1" applyBorder="1" applyAlignment="1">
      <alignment horizontal="left"/>
    </xf>
    <xf numFmtId="165" fontId="3" fillId="2" borderId="7" xfId="0" applyNumberFormat="1" applyFont="1" applyFill="1" applyBorder="1" applyAlignment="1">
      <alignment horizontal="center" vertical="center"/>
    </xf>
    <xf numFmtId="164" fontId="3" fillId="2" borderId="8" xfId="0" applyFont="1" applyFill="1" applyBorder="1" applyAlignment="1">
      <alignment horizontal="center" vertical="center"/>
    </xf>
    <xf numFmtId="164" fontId="3" fillId="0" borderId="0" xfId="0" applyFont="1" applyFill="1" applyBorder="1" applyAlignment="1">
      <alignment wrapText="1"/>
    </xf>
    <xf numFmtId="164" fontId="3" fillId="3" borderId="9" xfId="0" applyNumberFormat="1" applyFont="1" applyFill="1" applyBorder="1" applyAlignment="1">
      <alignment horizontal="left" wrapText="1"/>
    </xf>
    <xf numFmtId="164" fontId="3" fillId="3" borderId="10" xfId="0" applyFont="1" applyFill="1" applyBorder="1" applyAlignment="1">
      <alignment horizontal="left" wrapText="1"/>
    </xf>
    <xf numFmtId="164" fontId="3" fillId="3" borderId="10" xfId="0" applyFont="1" applyFill="1" applyBorder="1" applyAlignment="1">
      <alignment horizontal="center" wrapText="1"/>
    </xf>
    <xf numFmtId="164" fontId="3" fillId="4" borderId="0" xfId="0" applyFont="1" applyFill="1" applyBorder="1" applyAlignment="1">
      <alignment wrapText="1"/>
    </xf>
    <xf numFmtId="164" fontId="1" fillId="4" borderId="9" xfId="0" applyNumberFormat="1" applyFont="1" applyFill="1" applyBorder="1" applyAlignment="1">
      <alignment horizontal="left" wrapText="1"/>
    </xf>
    <xf numFmtId="164" fontId="1" fillId="4" borderId="10" xfId="0" applyFont="1" applyFill="1" applyBorder="1" applyAlignment="1">
      <alignment horizontal="left" wrapText="1"/>
    </xf>
    <xf numFmtId="164" fontId="1" fillId="4" borderId="10" xfId="0" applyFont="1" applyFill="1" applyBorder="1" applyAlignment="1">
      <alignment horizontal="center" wrapText="1"/>
    </xf>
    <xf numFmtId="164" fontId="3" fillId="4" borderId="10" xfId="0" applyFont="1" applyFill="1" applyBorder="1" applyAlignment="1">
      <alignment horizontal="left" wrapText="1"/>
    </xf>
    <xf numFmtId="164" fontId="0" fillId="4" borderId="0" xfId="0" applyFill="1" applyAlignment="1">
      <alignment/>
    </xf>
    <xf numFmtId="164" fontId="1" fillId="0" borderId="0" xfId="0" applyFont="1" applyFill="1" applyBorder="1" applyAlignment="1">
      <alignment wrapText="1"/>
    </xf>
    <xf numFmtId="164" fontId="1" fillId="3" borderId="10" xfId="0" applyFont="1" applyFill="1" applyBorder="1" applyAlignment="1">
      <alignment horizontal="center" wrapText="1"/>
    </xf>
    <xf numFmtId="164" fontId="1" fillId="4" borderId="0" xfId="0" applyFont="1" applyFill="1" applyBorder="1" applyAlignment="1">
      <alignment wrapText="1"/>
    </xf>
    <xf numFmtId="164" fontId="4" fillId="0" borderId="9" xfId="0" applyNumberFormat="1" applyFont="1" applyFill="1" applyBorder="1" applyAlignment="1">
      <alignment horizontal="left" wrapText="1"/>
    </xf>
    <xf numFmtId="164" fontId="4" fillId="0" borderId="10" xfId="0" applyFont="1" applyFill="1" applyBorder="1" applyAlignment="1">
      <alignment horizontal="left" wrapText="1"/>
    </xf>
    <xf numFmtId="164" fontId="1" fillId="0" borderId="10" xfId="0" applyFont="1" applyFill="1" applyBorder="1" applyAlignment="1">
      <alignment horizontal="center" wrapText="1"/>
    </xf>
    <xf numFmtId="164" fontId="3" fillId="0" borderId="10" xfId="0" applyFont="1" applyFill="1" applyBorder="1" applyAlignment="1">
      <alignment horizontal="left" wrapText="1"/>
    </xf>
    <xf numFmtId="164" fontId="0" fillId="0" borderId="0" xfId="0" applyFill="1" applyAlignment="1">
      <alignment/>
    </xf>
    <xf numFmtId="164" fontId="5" fillId="4" borderId="9" xfId="0" applyNumberFormat="1" applyFont="1" applyFill="1" applyBorder="1" applyAlignment="1">
      <alignment horizontal="left" wrapText="1"/>
    </xf>
    <xf numFmtId="164" fontId="5" fillId="4" borderId="10" xfId="0" applyFont="1" applyFill="1" applyBorder="1" applyAlignment="1">
      <alignment horizontal="left" wrapText="1"/>
    </xf>
    <xf numFmtId="164" fontId="3" fillId="3" borderId="11" xfId="0" applyFont="1" applyFill="1" applyBorder="1" applyAlignment="1">
      <alignment horizontal="left" wrapText="1"/>
    </xf>
    <xf numFmtId="164" fontId="1" fillId="4" borderId="12" xfId="0" applyNumberFormat="1" applyFont="1" applyFill="1" applyBorder="1" applyAlignment="1">
      <alignment horizontal="left" wrapText="1"/>
    </xf>
    <xf numFmtId="164" fontId="7" fillId="4" borderId="10" xfId="0" applyFont="1" applyFill="1" applyBorder="1" applyAlignment="1">
      <alignment horizontal="left" vertical="center"/>
    </xf>
    <xf numFmtId="164" fontId="1" fillId="4" borderId="13" xfId="0" applyFont="1" applyFill="1" applyBorder="1" applyAlignment="1">
      <alignment horizontal="center" wrapText="1"/>
    </xf>
    <xf numFmtId="164" fontId="7" fillId="0" borderId="10" xfId="0" applyFont="1" applyBorder="1" applyAlignment="1">
      <alignment horizontal="left" vertical="center"/>
    </xf>
    <xf numFmtId="164" fontId="5" fillId="4" borderId="12" xfId="0" applyNumberFormat="1" applyFont="1" applyFill="1" applyBorder="1" applyAlignment="1">
      <alignment horizontal="left" wrapText="1"/>
    </xf>
    <xf numFmtId="165" fontId="1" fillId="4" borderId="9" xfId="0" applyNumberFormat="1" applyFont="1" applyFill="1" applyBorder="1" applyAlignment="1">
      <alignment horizontal="left" wrapText="1"/>
    </xf>
    <xf numFmtId="164" fontId="1" fillId="0" borderId="10" xfId="0" applyFont="1" applyFill="1" applyBorder="1" applyAlignment="1">
      <alignment wrapText="1"/>
    </xf>
    <xf numFmtId="164" fontId="1" fillId="4" borderId="10" xfId="0" applyFont="1" applyFill="1" applyBorder="1" applyAlignment="1">
      <alignment vertical="center" wrapText="1"/>
    </xf>
    <xf numFmtId="165" fontId="5" fillId="0" borderId="9" xfId="0" applyNumberFormat="1" applyFont="1" applyFill="1" applyBorder="1" applyAlignment="1">
      <alignment horizontal="left" wrapText="1"/>
    </xf>
    <xf numFmtId="164" fontId="5" fillId="0" borderId="10" xfId="0" applyFont="1" applyFill="1" applyBorder="1" applyAlignment="1">
      <alignment vertical="center" wrapText="1"/>
    </xf>
    <xf numFmtId="164" fontId="1" fillId="0" borderId="10" xfId="0" applyFont="1" applyFill="1" applyBorder="1" applyAlignment="1">
      <alignment horizontal="left" wrapText="1"/>
    </xf>
    <xf numFmtId="165" fontId="5" fillId="4" borderId="9" xfId="0" applyNumberFormat="1" applyFont="1" applyFill="1" applyBorder="1" applyAlignment="1">
      <alignment horizontal="left" wrapText="1"/>
    </xf>
    <xf numFmtId="164" fontId="5" fillId="4" borderId="10" xfId="0" applyFont="1" applyFill="1" applyBorder="1" applyAlignment="1">
      <alignment vertical="center" wrapText="1"/>
    </xf>
    <xf numFmtId="164" fontId="1" fillId="4" borderId="10" xfId="0" applyFont="1" applyFill="1" applyBorder="1" applyAlignment="1">
      <alignment horizontal="center" vertical="center" wrapText="1"/>
    </xf>
    <xf numFmtId="166" fontId="1" fillId="4" borderId="9" xfId="0" applyNumberFormat="1" applyFont="1" applyFill="1" applyBorder="1" applyAlignment="1">
      <alignment horizontal="left" wrapText="1"/>
    </xf>
    <xf numFmtId="164" fontId="9" fillId="4" borderId="10" xfId="0" applyFont="1" applyFill="1" applyBorder="1" applyAlignment="1">
      <alignment wrapText="1"/>
    </xf>
    <xf numFmtId="164" fontId="3" fillId="4" borderId="9" xfId="0" applyFont="1" applyFill="1" applyBorder="1" applyAlignment="1">
      <alignment horizontal="left" wrapText="1"/>
    </xf>
    <xf numFmtId="164" fontId="3" fillId="4" borderId="10" xfId="0" applyFont="1" applyFill="1" applyBorder="1" applyAlignment="1">
      <alignment wrapText="1"/>
    </xf>
    <xf numFmtId="164" fontId="3" fillId="4" borderId="10" xfId="0" applyFont="1" applyFill="1" applyBorder="1" applyAlignment="1">
      <alignment horizontal="center" vertical="center" wrapText="1"/>
    </xf>
    <xf numFmtId="164" fontId="1" fillId="4" borderId="10" xfId="0" applyFont="1" applyFill="1" applyBorder="1" applyAlignment="1">
      <alignment wrapText="1"/>
    </xf>
    <xf numFmtId="164" fontId="3" fillId="4" borderId="10" xfId="0" applyFont="1" applyFill="1" applyBorder="1" applyAlignment="1">
      <alignment vertical="center" wrapText="1"/>
    </xf>
    <xf numFmtId="167" fontId="1" fillId="4" borderId="10" xfId="0" applyNumberFormat="1" applyFont="1" applyFill="1" applyBorder="1" applyAlignment="1">
      <alignment vertical="center" wrapText="1"/>
    </xf>
    <xf numFmtId="164" fontId="3" fillId="4" borderId="10" xfId="0" applyFont="1" applyFill="1" applyBorder="1" applyAlignment="1">
      <alignment horizontal="center" wrapText="1"/>
    </xf>
    <xf numFmtId="164" fontId="1" fillId="4" borderId="9" xfId="0" applyFont="1" applyFill="1" applyBorder="1" applyAlignment="1">
      <alignment horizontal="left" wrapText="1"/>
    </xf>
    <xf numFmtId="164" fontId="10" fillId="0" borderId="0" xfId="0" applyFont="1" applyFill="1" applyBorder="1" applyAlignment="1">
      <alignment wrapText="1"/>
    </xf>
    <xf numFmtId="164" fontId="9" fillId="0" borderId="0" xfId="0" applyFont="1" applyFill="1" applyBorder="1" applyAlignment="1">
      <alignment wrapText="1"/>
    </xf>
    <xf numFmtId="164" fontId="11" fillId="0" borderId="0" xfId="0" applyFont="1" applyFill="1" applyBorder="1" applyAlignment="1">
      <alignment wrapText="1"/>
    </xf>
    <xf numFmtId="164" fontId="1" fillId="4" borderId="0" xfId="0" applyFont="1" applyFill="1" applyBorder="1" applyAlignment="1">
      <alignment/>
    </xf>
    <xf numFmtId="164" fontId="12" fillId="4" borderId="0" xfId="0" applyFont="1" applyFill="1" applyBorder="1" applyAlignment="1">
      <alignment horizontal="left"/>
    </xf>
    <xf numFmtId="164" fontId="1" fillId="4" borderId="0" xfId="0" applyFont="1" applyFill="1" applyBorder="1" applyAlignment="1">
      <alignment horizontal="center"/>
    </xf>
    <xf numFmtId="164" fontId="3" fillId="4" borderId="0" xfId="0" applyFont="1" applyFill="1" applyBorder="1" applyAlignment="1">
      <alignment/>
    </xf>
    <xf numFmtId="164" fontId="13" fillId="4" borderId="0" xfId="0" applyFont="1" applyFill="1" applyBorder="1" applyAlignment="1">
      <alignment horizontal="center"/>
    </xf>
    <xf numFmtId="164" fontId="13" fillId="4" borderId="0" xfId="0" applyFont="1" applyFill="1" applyBorder="1" applyAlignment="1">
      <alignment/>
    </xf>
    <xf numFmtId="164" fontId="14" fillId="4" borderId="0" xfId="0" applyFont="1" applyFill="1" applyBorder="1" applyAlignment="1">
      <alignment wrapText="1"/>
    </xf>
    <xf numFmtId="164" fontId="12" fillId="4" borderId="0" xfId="0" applyFont="1" applyFill="1" applyBorder="1" applyAlignment="1">
      <alignment/>
    </xf>
    <xf numFmtId="164" fontId="15" fillId="4" borderId="0" xfId="0" applyFont="1" applyFill="1" applyBorder="1" applyAlignment="1">
      <alignment/>
    </xf>
    <xf numFmtId="164" fontId="15" fillId="4" borderId="0" xfId="0" applyFont="1" applyFill="1" applyBorder="1" applyAlignment="1">
      <alignment wrapText="1"/>
    </xf>
    <xf numFmtId="164" fontId="1" fillId="4" borderId="0" xfId="0" applyFont="1" applyFill="1" applyBorder="1" applyAlignment="1">
      <alignment/>
    </xf>
    <xf numFmtId="164" fontId="16" fillId="4" borderId="0" xfId="0" applyFont="1" applyFill="1" applyBorder="1" applyAlignment="1">
      <alignment horizontal="left"/>
    </xf>
    <xf numFmtId="165" fontId="16" fillId="2" borderId="7" xfId="0" applyNumberFormat="1" applyFont="1" applyFill="1" applyBorder="1" applyAlignment="1">
      <alignment horizontal="center"/>
    </xf>
    <xf numFmtId="165" fontId="16" fillId="2" borderId="8" xfId="0" applyNumberFormat="1" applyFont="1" applyFill="1" applyBorder="1" applyAlignment="1">
      <alignment horizontal="center"/>
    </xf>
    <xf numFmtId="164" fontId="16" fillId="2" borderId="8" xfId="20" applyNumberFormat="1" applyFont="1" applyFill="1" applyBorder="1" applyAlignment="1">
      <alignment horizontal="center" vertical="center" wrapText="1"/>
      <protection/>
    </xf>
    <xf numFmtId="164" fontId="16" fillId="2" borderId="8" xfId="0" applyFont="1" applyFill="1" applyBorder="1" applyAlignment="1">
      <alignment horizontal="center"/>
    </xf>
    <xf numFmtId="164" fontId="16" fillId="2" borderId="8" xfId="0" applyFont="1" applyFill="1" applyBorder="1" applyAlignment="1">
      <alignment horizontal="center" wrapText="1"/>
    </xf>
    <xf numFmtId="164" fontId="16" fillId="2" borderId="8" xfId="0" applyFont="1" applyFill="1" applyBorder="1" applyAlignment="1">
      <alignment horizontal="center" vertical="center" wrapText="1"/>
    </xf>
    <xf numFmtId="164" fontId="16" fillId="3" borderId="9" xfId="0" applyFont="1" applyFill="1" applyBorder="1" applyAlignment="1">
      <alignment horizontal="center"/>
    </xf>
    <xf numFmtId="164" fontId="16" fillId="3" borderId="10" xfId="0" applyNumberFormat="1" applyFont="1" applyFill="1" applyBorder="1" applyAlignment="1">
      <alignment horizontal="left"/>
    </xf>
    <xf numFmtId="164" fontId="16" fillId="3" borderId="10" xfId="0" applyFont="1" applyFill="1" applyBorder="1" applyAlignment="1">
      <alignment horizontal="center"/>
    </xf>
    <xf numFmtId="164" fontId="16" fillId="3" borderId="10" xfId="0" applyFont="1" applyFill="1" applyBorder="1" applyAlignment="1">
      <alignment wrapText="1"/>
    </xf>
    <xf numFmtId="164" fontId="9" fillId="3" borderId="10" xfId="0" applyFont="1" applyFill="1" applyBorder="1" applyAlignment="1">
      <alignment wrapText="1"/>
    </xf>
    <xf numFmtId="164" fontId="3" fillId="3" borderId="10" xfId="0" applyFont="1" applyFill="1" applyBorder="1" applyAlignment="1">
      <alignment horizontal="center"/>
    </xf>
    <xf numFmtId="164" fontId="3" fillId="3" borderId="10" xfId="0" applyFont="1" applyFill="1" applyBorder="1" applyAlignment="1">
      <alignment/>
    </xf>
    <xf numFmtId="164" fontId="16" fillId="4" borderId="9" xfId="0" applyFont="1" applyFill="1" applyBorder="1" applyAlignment="1">
      <alignment horizontal="center"/>
    </xf>
    <xf numFmtId="164" fontId="16" fillId="4" borderId="10" xfId="0" applyFont="1" applyFill="1" applyBorder="1" applyAlignment="1">
      <alignment horizontal="left"/>
    </xf>
    <xf numFmtId="164" fontId="16" fillId="4" borderId="10" xfId="0" applyFont="1" applyFill="1" applyBorder="1" applyAlignment="1">
      <alignment horizontal="center"/>
    </xf>
    <xf numFmtId="164" fontId="16" fillId="4" borderId="11" xfId="0" applyFont="1" applyFill="1" applyBorder="1" applyAlignment="1">
      <alignment wrapText="1"/>
    </xf>
    <xf numFmtId="164" fontId="3" fillId="4" borderId="10" xfId="0" applyFont="1" applyFill="1" applyBorder="1" applyAlignment="1">
      <alignment horizontal="center"/>
    </xf>
    <xf numFmtId="164" fontId="3" fillId="4" borderId="10" xfId="0" applyFont="1" applyFill="1" applyBorder="1" applyAlignment="1">
      <alignment/>
    </xf>
    <xf numFmtId="164" fontId="9" fillId="4" borderId="14" xfId="0" applyFont="1" applyFill="1" applyBorder="1" applyAlignment="1">
      <alignment horizontal="center"/>
    </xf>
    <xf numFmtId="164" fontId="7" fillId="4" borderId="10" xfId="0" applyFont="1" applyFill="1" applyBorder="1" applyAlignment="1">
      <alignment horizontal="left" vertical="center" wrapText="1"/>
    </xf>
    <xf numFmtId="164" fontId="9" fillId="4" borderId="13" xfId="0" applyFont="1" applyFill="1" applyBorder="1" applyAlignment="1">
      <alignment wrapText="1"/>
    </xf>
    <xf numFmtId="164" fontId="16" fillId="4" borderId="15" xfId="0" applyFont="1" applyFill="1" applyBorder="1" applyAlignment="1">
      <alignment wrapText="1"/>
    </xf>
    <xf numFmtId="164" fontId="9" fillId="4" borderId="10" xfId="0" applyFont="1" applyFill="1" applyBorder="1" applyAlignment="1">
      <alignment horizontal="center"/>
    </xf>
    <xf numFmtId="164" fontId="16" fillId="4" borderId="10" xfId="0" applyFont="1" applyFill="1" applyBorder="1" applyAlignment="1">
      <alignment wrapText="1"/>
    </xf>
    <xf numFmtId="164" fontId="1" fillId="4" borderId="10" xfId="0" applyFont="1" applyFill="1" applyBorder="1" applyAlignment="1">
      <alignment horizontal="center"/>
    </xf>
    <xf numFmtId="164" fontId="1" fillId="4" borderId="10" xfId="0" applyFont="1" applyFill="1" applyBorder="1" applyAlignment="1">
      <alignment/>
    </xf>
    <xf numFmtId="164" fontId="9" fillId="4" borderId="0" xfId="0" applyFont="1" applyFill="1" applyBorder="1" applyAlignment="1">
      <alignment/>
    </xf>
    <xf numFmtId="164" fontId="9" fillId="4" borderId="10" xfId="0" applyFont="1" applyFill="1" applyBorder="1" applyAlignment="1">
      <alignment/>
    </xf>
    <xf numFmtId="168" fontId="9" fillId="4" borderId="10" xfId="0" applyNumberFormat="1" applyFont="1" applyFill="1" applyBorder="1" applyAlignment="1">
      <alignment wrapText="1"/>
    </xf>
    <xf numFmtId="164" fontId="5" fillId="4" borderId="0" xfId="0" applyFont="1" applyFill="1" applyBorder="1" applyAlignment="1">
      <alignment/>
    </xf>
    <xf numFmtId="164" fontId="5" fillId="4" borderId="10" xfId="0" applyFont="1" applyFill="1" applyBorder="1" applyAlignment="1">
      <alignment horizontal="center"/>
    </xf>
    <xf numFmtId="164" fontId="5" fillId="4" borderId="10" xfId="0" applyFont="1" applyFill="1" applyBorder="1" applyAlignment="1">
      <alignment/>
    </xf>
    <xf numFmtId="164" fontId="9" fillId="4" borderId="10" xfId="0" applyFont="1" applyFill="1" applyBorder="1" applyAlignment="1">
      <alignment vertical="center" wrapText="1"/>
    </xf>
    <xf numFmtId="169" fontId="9" fillId="4" borderId="10" xfId="0" applyNumberFormat="1" applyFont="1" applyFill="1" applyBorder="1" applyAlignment="1">
      <alignment horizontal="left" vertical="center" wrapText="1"/>
    </xf>
    <xf numFmtId="164" fontId="9" fillId="4" borderId="10" xfId="0" applyFont="1" applyFill="1" applyBorder="1" applyAlignment="1">
      <alignment horizontal="center" vertical="center" wrapText="1"/>
    </xf>
    <xf numFmtId="164" fontId="9" fillId="4" borderId="9" xfId="0" applyFont="1" applyFill="1" applyBorder="1" applyAlignment="1">
      <alignment/>
    </xf>
    <xf numFmtId="166" fontId="9" fillId="4" borderId="10" xfId="0" applyNumberFormat="1" applyFont="1" applyFill="1" applyBorder="1" applyAlignment="1">
      <alignment horizontal="left"/>
    </xf>
    <xf numFmtId="164" fontId="9" fillId="4" borderId="10" xfId="0" applyFont="1" applyFill="1" applyBorder="1" applyAlignment="1">
      <alignment horizontal="center" vertical="center"/>
    </xf>
    <xf numFmtId="164" fontId="16" fillId="4" borderId="9" xfId="0" applyFont="1" applyFill="1" applyBorder="1" applyAlignment="1">
      <alignment/>
    </xf>
    <xf numFmtId="164" fontId="9" fillId="4" borderId="10" xfId="0" applyFont="1" applyFill="1" applyBorder="1" applyAlignment="1">
      <alignment horizontal="left" wrapText="1"/>
    </xf>
    <xf numFmtId="164" fontId="16" fillId="4" borderId="9" xfId="0" applyFont="1" applyFill="1" applyBorder="1" applyAlignment="1">
      <alignment horizontal="left"/>
    </xf>
    <xf numFmtId="164" fontId="16" fillId="4" borderId="10" xfId="0" applyFont="1" applyFill="1" applyBorder="1" applyAlignment="1">
      <alignment/>
    </xf>
    <xf numFmtId="164" fontId="12" fillId="4" borderId="9" xfId="0" applyFont="1" applyFill="1" applyBorder="1" applyAlignment="1">
      <alignment horizontal="left"/>
    </xf>
    <xf numFmtId="164" fontId="12" fillId="4" borderId="10" xfId="0" applyFont="1" applyFill="1" applyBorder="1" applyAlignment="1">
      <alignment/>
    </xf>
    <xf numFmtId="164" fontId="12" fillId="4" borderId="9" xfId="0" applyFont="1" applyFill="1" applyBorder="1" applyAlignment="1">
      <alignment horizontal="center"/>
    </xf>
    <xf numFmtId="164" fontId="12" fillId="4" borderId="10" xfId="0" applyFont="1" applyFill="1" applyBorder="1" applyAlignment="1">
      <alignment horizontal="left"/>
    </xf>
    <xf numFmtId="164" fontId="11" fillId="4" borderId="10" xfId="0" applyFont="1" applyFill="1" applyBorder="1" applyAlignment="1">
      <alignment horizontal="center"/>
    </xf>
    <xf numFmtId="164" fontId="12" fillId="4" borderId="10" xfId="0" applyFont="1" applyFill="1" applyBorder="1" applyAlignment="1">
      <alignment wrapText="1"/>
    </xf>
    <xf numFmtId="164" fontId="1" fillId="4" borderId="0" xfId="0" applyFont="1" applyFill="1" applyAlignment="1">
      <alignment/>
    </xf>
    <xf numFmtId="164" fontId="13" fillId="0" borderId="0" xfId="0" applyFont="1" applyBorder="1" applyAlignment="1">
      <alignment horizontal="center"/>
    </xf>
    <xf numFmtId="164" fontId="12" fillId="0" borderId="0" xfId="0" applyFont="1" applyBorder="1" applyAlignment="1">
      <alignment horizontal="left"/>
    </xf>
    <xf numFmtId="164" fontId="3" fillId="4" borderId="0" xfId="0" applyFont="1" applyFill="1" applyAlignment="1">
      <alignment/>
    </xf>
    <xf numFmtId="164" fontId="16" fillId="2" borderId="7" xfId="0" applyFont="1" applyFill="1" applyBorder="1" applyAlignment="1">
      <alignment horizontal="center" vertical="center"/>
    </xf>
    <xf numFmtId="164" fontId="16" fillId="2" borderId="16" xfId="0" applyFont="1" applyFill="1" applyBorder="1" applyAlignment="1">
      <alignment horizontal="center" vertical="center"/>
    </xf>
    <xf numFmtId="164" fontId="1" fillId="0" borderId="9" xfId="0" applyFont="1" applyBorder="1" applyAlignment="1">
      <alignment horizontal="left"/>
    </xf>
    <xf numFmtId="164" fontId="3" fillId="0" borderId="17" xfId="0" applyFont="1" applyBorder="1" applyAlignment="1">
      <alignment horizontal="center"/>
    </xf>
    <xf numFmtId="164" fontId="1" fillId="0" borderId="18" xfId="0" applyFont="1" applyBorder="1" applyAlignment="1">
      <alignment/>
    </xf>
    <xf numFmtId="164" fontId="1" fillId="0" borderId="19" xfId="0" applyFont="1" applyBorder="1" applyAlignment="1">
      <alignment/>
    </xf>
    <xf numFmtId="164" fontId="1" fillId="2" borderId="1" xfId="0" applyFont="1" applyFill="1" applyBorder="1" applyAlignment="1">
      <alignment horizontal="center" vertical="center"/>
    </xf>
    <xf numFmtId="164" fontId="1" fillId="4" borderId="9" xfId="0" applyFont="1" applyFill="1" applyBorder="1" applyAlignment="1">
      <alignment/>
    </xf>
    <xf numFmtId="164" fontId="3" fillId="4" borderId="14" xfId="0" applyFont="1" applyFill="1" applyBorder="1" applyAlignment="1">
      <alignment horizontal="center"/>
    </xf>
    <xf numFmtId="164" fontId="3" fillId="4" borderId="20" xfId="0" applyFont="1" applyFill="1" applyBorder="1" applyAlignment="1">
      <alignment/>
    </xf>
    <xf numFmtId="170" fontId="1" fillId="4" borderId="0" xfId="0" applyNumberFormat="1" applyFont="1" applyFill="1" applyBorder="1" applyAlignment="1">
      <alignment/>
    </xf>
    <xf numFmtId="164" fontId="1" fillId="4" borderId="18" xfId="0" applyFont="1" applyFill="1" applyBorder="1" applyAlignment="1">
      <alignment/>
    </xf>
    <xf numFmtId="164" fontId="3" fillId="4" borderId="21" xfId="0" applyFont="1" applyFill="1" applyBorder="1" applyAlignment="1">
      <alignment horizontal="center"/>
    </xf>
    <xf numFmtId="164" fontId="1" fillId="4" borderId="20" xfId="0" applyFont="1" applyFill="1" applyBorder="1" applyAlignment="1">
      <alignment/>
    </xf>
    <xf numFmtId="164" fontId="17" fillId="0" borderId="0" xfId="0" applyFont="1" applyAlignment="1">
      <alignment vertical="center"/>
    </xf>
    <xf numFmtId="164" fontId="0" fillId="4" borderId="0" xfId="0" applyFont="1" applyFill="1" applyBorder="1" applyAlignment="1">
      <alignment vertical="center" wrapText="1"/>
    </xf>
    <xf numFmtId="164" fontId="0" fillId="4" borderId="0" xfId="0" applyFont="1" applyFill="1" applyBorder="1" applyAlignment="1">
      <alignment wrapText="1"/>
    </xf>
    <xf numFmtId="164" fontId="2" fillId="4" borderId="22" xfId="0" applyFont="1" applyFill="1" applyBorder="1" applyAlignment="1">
      <alignment horizontal="center" wrapText="1"/>
    </xf>
    <xf numFmtId="164" fontId="18" fillId="2" borderId="7" xfId="0" applyFont="1" applyFill="1" applyBorder="1" applyAlignment="1">
      <alignment horizontal="center" vertical="center" wrapText="1"/>
    </xf>
    <xf numFmtId="164" fontId="18" fillId="2" borderId="10" xfId="0" applyFont="1" applyFill="1" applyBorder="1" applyAlignment="1">
      <alignment horizontal="center" vertical="center" wrapText="1"/>
    </xf>
    <xf numFmtId="164" fontId="18" fillId="2" borderId="16" xfId="0" applyFont="1" applyFill="1" applyBorder="1" applyAlignment="1">
      <alignment horizontal="center" vertical="center" wrapText="1"/>
    </xf>
    <xf numFmtId="164" fontId="18" fillId="0" borderId="9" xfId="0" applyFont="1" applyFill="1" applyBorder="1" applyAlignment="1">
      <alignment horizontal="left"/>
    </xf>
    <xf numFmtId="164" fontId="7" fillId="0" borderId="10" xfId="0" applyFont="1" applyFill="1" applyBorder="1" applyAlignment="1">
      <alignment vertical="center"/>
    </xf>
    <xf numFmtId="171" fontId="7" fillId="0" borderId="10" xfId="0" applyNumberFormat="1" applyFont="1" applyBorder="1" applyAlignment="1">
      <alignment vertical="center" wrapText="1"/>
    </xf>
    <xf numFmtId="164" fontId="19" fillId="0" borderId="10" xfId="0" applyFont="1" applyBorder="1" applyAlignment="1">
      <alignment wrapText="1"/>
    </xf>
    <xf numFmtId="164" fontId="7" fillId="0" borderId="10" xfId="0" applyFont="1" applyBorder="1" applyAlignment="1">
      <alignment vertical="center" wrapText="1"/>
    </xf>
    <xf numFmtId="172" fontId="7" fillId="0" borderId="17" xfId="0" applyNumberFormat="1" applyFont="1" applyBorder="1" applyAlignment="1">
      <alignment vertical="center" wrapText="1"/>
    </xf>
    <xf numFmtId="164" fontId="0" fillId="0" borderId="9" xfId="0" applyFont="1" applyFill="1" applyBorder="1" applyAlignment="1">
      <alignment horizontal="left" vertical="center"/>
    </xf>
    <xf numFmtId="164" fontId="0" fillId="0" borderId="10" xfId="0" applyFont="1" applyFill="1" applyBorder="1" applyAlignment="1">
      <alignment vertical="center"/>
    </xf>
    <xf numFmtId="164" fontId="0" fillId="0" borderId="10" xfId="0" applyFont="1" applyBorder="1" applyAlignment="1">
      <alignment vertical="center" wrapText="1"/>
    </xf>
    <xf numFmtId="164" fontId="0" fillId="0" borderId="17" xfId="0" applyFont="1" applyBorder="1" applyAlignment="1">
      <alignment vertical="center" wrapText="1"/>
    </xf>
    <xf numFmtId="165" fontId="0" fillId="4" borderId="23" xfId="0" applyNumberFormat="1" applyFont="1" applyFill="1" applyBorder="1" applyAlignment="1">
      <alignment horizontal="left" wrapText="1"/>
    </xf>
    <xf numFmtId="164" fontId="0" fillId="0" borderId="10" xfId="0" applyFont="1" applyFill="1" applyBorder="1" applyAlignment="1">
      <alignment wrapText="1"/>
    </xf>
    <xf numFmtId="166" fontId="0" fillId="0" borderId="9" xfId="0" applyNumberFormat="1" applyFont="1" applyFill="1" applyBorder="1" applyAlignment="1">
      <alignment horizontal="left" wrapText="1"/>
    </xf>
    <xf numFmtId="164" fontId="7" fillId="0" borderId="10" xfId="0" applyFont="1" applyFill="1" applyBorder="1" applyAlignment="1">
      <alignment wrapText="1"/>
    </xf>
    <xf numFmtId="164" fontId="0" fillId="0" borderId="10" xfId="0" applyFont="1" applyFill="1" applyBorder="1" applyAlignment="1">
      <alignment vertical="center" wrapText="1"/>
    </xf>
    <xf numFmtId="164" fontId="0" fillId="0" borderId="10" xfId="0" applyFont="1" applyBorder="1" applyAlignment="1">
      <alignment wrapText="1"/>
    </xf>
    <xf numFmtId="164" fontId="0" fillId="0" borderId="9" xfId="0" applyFont="1" applyFill="1" applyBorder="1" applyAlignment="1">
      <alignment horizontal="left" vertical="center" wrapText="1"/>
    </xf>
    <xf numFmtId="166" fontId="0" fillId="0" borderId="9" xfId="0" applyNumberFormat="1" applyFont="1" applyFill="1" applyBorder="1" applyAlignment="1">
      <alignment horizontal="left"/>
    </xf>
    <xf numFmtId="167" fontId="0" fillId="0" borderId="10" xfId="0" applyNumberFormat="1" applyFont="1" applyFill="1" applyBorder="1" applyAlignment="1">
      <alignment vertical="center"/>
    </xf>
    <xf numFmtId="164" fontId="0" fillId="0" borderId="9" xfId="0" applyFont="1" applyFill="1" applyBorder="1" applyAlignment="1">
      <alignment horizontal="left" wrapText="1"/>
    </xf>
    <xf numFmtId="164" fontId="0" fillId="4" borderId="10" xfId="0" applyFont="1" applyFill="1" applyBorder="1" applyAlignment="1">
      <alignment horizontal="left" wrapText="1"/>
    </xf>
    <xf numFmtId="164" fontId="0" fillId="4" borderId="9" xfId="0" applyFont="1" applyFill="1" applyBorder="1" applyAlignment="1">
      <alignment horizontal="left" wrapText="1"/>
    </xf>
    <xf numFmtId="164" fontId="0" fillId="0" borderId="10" xfId="0" applyFont="1" applyFill="1" applyBorder="1" applyAlignment="1">
      <alignment horizontal="left" wrapText="1"/>
    </xf>
    <xf numFmtId="164" fontId="0" fillId="0" borderId="10" xfId="0" applyFont="1" applyFill="1" applyBorder="1" applyAlignment="1">
      <alignment horizontal="left" vertical="center"/>
    </xf>
    <xf numFmtId="164" fontId="0" fillId="0" borderId="10" xfId="0" applyFont="1" applyFill="1" applyBorder="1" applyAlignment="1">
      <alignment horizontal="left" vertical="center" wrapText="1"/>
    </xf>
    <xf numFmtId="164" fontId="0" fillId="0" borderId="18" xfId="0" applyFont="1" applyFill="1" applyBorder="1" applyAlignment="1">
      <alignment horizontal="left" vertical="center"/>
    </xf>
    <xf numFmtId="164" fontId="0" fillId="0" borderId="24" xfId="0" applyFont="1" applyFill="1" applyBorder="1" applyAlignment="1">
      <alignment horizontal="left" vertical="center"/>
    </xf>
    <xf numFmtId="164" fontId="0" fillId="0" borderId="24" xfId="0" applyFont="1" applyBorder="1" applyAlignment="1">
      <alignment vertical="center" wrapText="1"/>
    </xf>
    <xf numFmtId="164" fontId="0" fillId="0" borderId="19" xfId="0" applyFont="1" applyBorder="1" applyAlignment="1">
      <alignment vertical="center" wrapText="1"/>
    </xf>
  </cellXfs>
  <cellStyles count="7">
    <cellStyle name="Normal" xfId="0"/>
    <cellStyle name="Comma" xfId="15"/>
    <cellStyle name="Comma [0]" xfId="16"/>
    <cellStyle name="Currency" xfId="17"/>
    <cellStyle name="Currency [0]" xfId="18"/>
    <cellStyle name="Percent" xfId="19"/>
    <cellStyle name="常规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2</xdr:col>
      <xdr:colOff>1352550</xdr:colOff>
      <xdr:row>5</xdr:row>
      <xdr:rowOff>47625</xdr:rowOff>
    </xdr:to>
    <xdr:pic>
      <xdr:nvPicPr>
        <xdr:cNvPr id="1" name="Graphics 1"/>
        <xdr:cNvPicPr preferRelativeResize="1">
          <a:picLocks noChangeAspect="1"/>
        </xdr:cNvPicPr>
      </xdr:nvPicPr>
      <xdr:blipFill>
        <a:blip r:embed="rId1"/>
        <a:stretch>
          <a:fillRect/>
        </a:stretch>
      </xdr:blipFill>
      <xdr:spPr>
        <a:xfrm>
          <a:off x="133350" y="104775"/>
          <a:ext cx="2114550" cy="7524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161925</xdr:rowOff>
    </xdr:from>
    <xdr:to>
      <xdr:col>3</xdr:col>
      <xdr:colOff>457200</xdr:colOff>
      <xdr:row>2</xdr:row>
      <xdr:rowOff>209550</xdr:rowOff>
    </xdr:to>
    <xdr:pic>
      <xdr:nvPicPr>
        <xdr:cNvPr id="1" name="Graphics 1"/>
        <xdr:cNvPicPr preferRelativeResize="1">
          <a:picLocks noChangeAspect="1"/>
        </xdr:cNvPicPr>
      </xdr:nvPicPr>
      <xdr:blipFill>
        <a:blip r:embed="rId1"/>
        <a:stretch>
          <a:fillRect/>
        </a:stretch>
      </xdr:blipFill>
      <xdr:spPr>
        <a:xfrm>
          <a:off x="104775" y="161925"/>
          <a:ext cx="2076450" cy="4191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2</xdr:col>
      <xdr:colOff>742950</xdr:colOff>
      <xdr:row>2</xdr:row>
      <xdr:rowOff>171450</xdr:rowOff>
    </xdr:to>
    <xdr:pic>
      <xdr:nvPicPr>
        <xdr:cNvPr id="1" name="Graphics 1"/>
        <xdr:cNvPicPr preferRelativeResize="1">
          <a:picLocks noChangeAspect="1"/>
        </xdr:cNvPicPr>
      </xdr:nvPicPr>
      <xdr:blipFill>
        <a:blip r:embed="rId1"/>
        <a:stretch>
          <a:fillRect/>
        </a:stretch>
      </xdr:blipFill>
      <xdr:spPr>
        <a:xfrm>
          <a:off x="209550" y="123825"/>
          <a:ext cx="1971675" cy="352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7:IV326"/>
  <sheetViews>
    <sheetView showGridLines="0" tabSelected="1" workbookViewId="0" topLeftCell="A1">
      <selection activeCell="A28" sqref="A28"/>
    </sheetView>
  </sheetViews>
  <sheetFormatPr defaultColWidth="10.28125" defaultRowHeight="12.75"/>
  <cols>
    <col min="1" max="1" width="1.8515625" style="1" customWidth="1"/>
    <col min="2" max="2" width="11.57421875" style="2" customWidth="1"/>
    <col min="3" max="3" width="76.8515625" style="1" customWidth="1"/>
    <col min="4" max="4" width="22.57421875" style="3" customWidth="1"/>
    <col min="5" max="5" width="34.421875" style="2" customWidth="1"/>
    <col min="6" max="254" width="9.57421875" style="1" customWidth="1"/>
    <col min="255" max="16384" width="9.57421875" style="0" customWidth="1"/>
  </cols>
  <sheetData>
    <row r="6" ht="10.5" customHeight="1"/>
    <row r="7" spans="2:5" ht="14.25">
      <c r="B7" s="4" t="s">
        <v>0</v>
      </c>
      <c r="C7" s="4"/>
      <c r="D7" s="4"/>
      <c r="E7" s="4"/>
    </row>
    <row r="8" spans="2:5" ht="14.25">
      <c r="B8" s="5" t="s">
        <v>1</v>
      </c>
      <c r="C8" s="5"/>
      <c r="D8" s="5"/>
      <c r="E8" s="5"/>
    </row>
    <row r="9" spans="2:5" ht="14.25">
      <c r="B9" s="6" t="s">
        <v>2</v>
      </c>
      <c r="C9" s="7" t="s">
        <v>3</v>
      </c>
      <c r="D9" s="7"/>
      <c r="E9" s="7"/>
    </row>
    <row r="10" spans="2:5" ht="14.25">
      <c r="B10" s="6"/>
      <c r="C10" s="8" t="s">
        <v>4</v>
      </c>
      <c r="D10" s="8"/>
      <c r="E10" s="8"/>
    </row>
    <row r="11" spans="2:5" ht="14.25">
      <c r="B11" s="9" t="s">
        <v>5</v>
      </c>
      <c r="C11" s="9"/>
      <c r="D11" s="9"/>
      <c r="E11" s="9"/>
    </row>
    <row r="12" spans="2:5" ht="14.25" customHeight="1">
      <c r="B12" s="10" t="s">
        <v>6</v>
      </c>
      <c r="C12" s="10"/>
      <c r="D12" s="10"/>
      <c r="E12" s="10"/>
    </row>
    <row r="13" spans="2:5" ht="14.25" customHeight="1">
      <c r="B13" s="11" t="s">
        <v>7</v>
      </c>
      <c r="C13" s="11"/>
      <c r="D13" s="11"/>
      <c r="E13" s="11"/>
    </row>
    <row r="14" spans="2:5" ht="14.25">
      <c r="B14" s="5" t="s">
        <v>8</v>
      </c>
      <c r="C14" s="5"/>
      <c r="D14" s="5"/>
      <c r="E14" s="5"/>
    </row>
    <row r="15" spans="2:5" ht="14.25">
      <c r="B15" s="12" t="s">
        <v>9</v>
      </c>
      <c r="C15" s="12"/>
      <c r="D15" s="12"/>
      <c r="E15" s="12"/>
    </row>
    <row r="16" spans="2:256" s="13" customFormat="1" ht="14.25">
      <c r="B16" s="2"/>
      <c r="C16" s="1"/>
      <c r="D16" s="3"/>
      <c r="E16" s="14"/>
      <c r="IU16"/>
      <c r="IV16"/>
    </row>
    <row r="17" spans="2:256" s="13" customFormat="1" ht="14.25">
      <c r="B17" s="15" t="s">
        <v>10</v>
      </c>
      <c r="C17" s="16" t="s">
        <v>11</v>
      </c>
      <c r="D17" s="16" t="s">
        <v>12</v>
      </c>
      <c r="E17" s="16" t="s">
        <v>13</v>
      </c>
      <c r="IU17"/>
      <c r="IV17"/>
    </row>
    <row r="18" spans="2:256" s="17" customFormat="1" ht="14.25">
      <c r="B18" s="18">
        <v>1.1</v>
      </c>
      <c r="C18" s="19" t="s">
        <v>14</v>
      </c>
      <c r="D18" s="20"/>
      <c r="E18" s="19"/>
      <c r="IU18"/>
      <c r="IV18"/>
    </row>
    <row r="19" spans="2:256" s="21" customFormat="1" ht="14.25">
      <c r="B19" s="22" t="s">
        <v>15</v>
      </c>
      <c r="C19" s="23" t="s">
        <v>16</v>
      </c>
      <c r="D19" s="24" t="s">
        <v>17</v>
      </c>
      <c r="E19" s="25"/>
      <c r="IU19" s="26"/>
      <c r="IV19" s="26"/>
    </row>
    <row r="20" spans="2:256" s="21" customFormat="1" ht="14.25">
      <c r="B20" s="22" t="s">
        <v>18</v>
      </c>
      <c r="C20" s="23" t="s">
        <v>19</v>
      </c>
      <c r="D20" s="24" t="s">
        <v>17</v>
      </c>
      <c r="E20" s="25"/>
      <c r="IU20" s="26"/>
      <c r="IV20" s="26"/>
    </row>
    <row r="21" spans="2:256" s="21" customFormat="1" ht="14.25">
      <c r="B21" s="22" t="s">
        <v>20</v>
      </c>
      <c r="C21" s="23" t="s">
        <v>21</v>
      </c>
      <c r="D21" s="24" t="s">
        <v>17</v>
      </c>
      <c r="E21" s="25"/>
      <c r="IU21" s="26"/>
      <c r="IV21" s="26"/>
    </row>
    <row r="22" spans="2:256" s="21" customFormat="1" ht="14.25">
      <c r="B22" s="22" t="s">
        <v>22</v>
      </c>
      <c r="C22" s="23" t="s">
        <v>23</v>
      </c>
      <c r="D22" s="24" t="s">
        <v>17</v>
      </c>
      <c r="E22" s="25"/>
      <c r="IU22" s="26"/>
      <c r="IV22" s="26"/>
    </row>
    <row r="23" spans="2:256" s="21" customFormat="1" ht="14.25">
      <c r="B23" s="22" t="s">
        <v>24</v>
      </c>
      <c r="C23" s="23" t="s">
        <v>25</v>
      </c>
      <c r="D23" s="24" t="s">
        <v>17</v>
      </c>
      <c r="E23" s="25"/>
      <c r="IU23" s="26"/>
      <c r="IV23" s="26"/>
    </row>
    <row r="24" spans="2:256" s="27" customFormat="1" ht="14.25">
      <c r="B24" s="18">
        <v>1.2</v>
      </c>
      <c r="C24" s="19" t="s">
        <v>26</v>
      </c>
      <c r="D24" s="28"/>
      <c r="E24" s="19"/>
      <c r="IU24"/>
      <c r="IV24"/>
    </row>
    <row r="25" spans="2:256" s="29" customFormat="1" ht="14.25">
      <c r="B25" s="22" t="s">
        <v>27</v>
      </c>
      <c r="C25" s="23" t="s">
        <v>28</v>
      </c>
      <c r="D25" s="24" t="s">
        <v>17</v>
      </c>
      <c r="E25" s="25"/>
      <c r="IU25" s="26"/>
      <c r="IV25" s="26"/>
    </row>
    <row r="26" spans="2:256" s="29" customFormat="1" ht="14.25">
      <c r="B26" s="22" t="s">
        <v>29</v>
      </c>
      <c r="C26" s="23" t="s">
        <v>30</v>
      </c>
      <c r="D26" s="24" t="s">
        <v>17</v>
      </c>
      <c r="E26" s="25"/>
      <c r="IU26" s="26"/>
      <c r="IV26" s="26"/>
    </row>
    <row r="27" spans="2:256" s="29" customFormat="1" ht="14.25">
      <c r="B27" s="22" t="s">
        <v>31</v>
      </c>
      <c r="C27" s="23" t="s">
        <v>32</v>
      </c>
      <c r="D27" s="24" t="s">
        <v>17</v>
      </c>
      <c r="E27" s="25"/>
      <c r="IU27" s="26"/>
      <c r="IV27" s="26"/>
    </row>
    <row r="28" spans="2:256" s="29" customFormat="1" ht="14.25">
      <c r="B28" s="22" t="s">
        <v>33</v>
      </c>
      <c r="C28" s="23" t="s">
        <v>34</v>
      </c>
      <c r="D28" s="24" t="s">
        <v>17</v>
      </c>
      <c r="E28" s="25"/>
      <c r="IU28" s="26"/>
      <c r="IV28" s="26"/>
    </row>
    <row r="29" spans="2:256" s="29" customFormat="1" ht="14.25">
      <c r="B29" s="22" t="s">
        <v>35</v>
      </c>
      <c r="C29" s="23" t="s">
        <v>36</v>
      </c>
      <c r="D29" s="24" t="s">
        <v>17</v>
      </c>
      <c r="E29" s="25"/>
      <c r="IU29" s="26"/>
      <c r="IV29" s="26"/>
    </row>
    <row r="30" spans="2:256" s="29" customFormat="1" ht="14.25">
      <c r="B30" s="22" t="s">
        <v>37</v>
      </c>
      <c r="C30" s="23" t="s">
        <v>38</v>
      </c>
      <c r="D30" s="24" t="s">
        <v>17</v>
      </c>
      <c r="E30" s="25"/>
      <c r="IU30" s="26"/>
      <c r="IV30" s="26"/>
    </row>
    <row r="31" spans="2:256" s="29" customFormat="1" ht="14.25">
      <c r="B31" s="22" t="s">
        <v>39</v>
      </c>
      <c r="C31" s="23" t="s">
        <v>40</v>
      </c>
      <c r="D31" s="24" t="s">
        <v>17</v>
      </c>
      <c r="E31" s="25"/>
      <c r="IU31" s="26"/>
      <c r="IV31" s="26"/>
    </row>
    <row r="32" spans="2:256" s="27" customFormat="1" ht="14.25">
      <c r="B32" s="30" t="s">
        <v>41</v>
      </c>
      <c r="C32" s="31" t="s">
        <v>42</v>
      </c>
      <c r="D32" s="32" t="s">
        <v>17</v>
      </c>
      <c r="E32" s="33"/>
      <c r="IU32" s="34"/>
      <c r="IV32" s="34"/>
    </row>
    <row r="33" spans="2:256" s="29" customFormat="1" ht="14.25">
      <c r="B33" s="22" t="s">
        <v>43</v>
      </c>
      <c r="C33" s="23" t="s">
        <v>44</v>
      </c>
      <c r="D33" s="24" t="s">
        <v>17</v>
      </c>
      <c r="E33" s="25"/>
      <c r="IU33" s="26"/>
      <c r="IV33" s="26"/>
    </row>
    <row r="34" spans="2:256" s="29" customFormat="1" ht="14.25">
      <c r="B34" s="35" t="s">
        <v>45</v>
      </c>
      <c r="C34" s="36" t="s">
        <v>46</v>
      </c>
      <c r="D34" s="24"/>
      <c r="E34" s="25"/>
      <c r="IU34" s="26"/>
      <c r="IV34" s="26"/>
    </row>
    <row r="35" spans="2:256" s="29" customFormat="1" ht="14.25">
      <c r="B35" s="35" t="s">
        <v>47</v>
      </c>
      <c r="C35" s="36" t="s">
        <v>48</v>
      </c>
      <c r="D35" s="24"/>
      <c r="E35" s="25"/>
      <c r="IU35" s="26"/>
      <c r="IV35" s="26"/>
    </row>
    <row r="36" spans="2:256" s="27" customFormat="1" ht="14.25">
      <c r="B36" s="18">
        <v>1.3</v>
      </c>
      <c r="C36" s="37" t="s">
        <v>49</v>
      </c>
      <c r="D36" s="28"/>
      <c r="E36" s="19"/>
      <c r="IU36"/>
      <c r="IV36"/>
    </row>
    <row r="37" spans="2:256" s="29" customFormat="1" ht="14.25">
      <c r="B37" s="38" t="s">
        <v>50</v>
      </c>
      <c r="C37" s="39" t="s">
        <v>51</v>
      </c>
      <c r="D37" s="40" t="s">
        <v>17</v>
      </c>
      <c r="E37" s="25"/>
      <c r="IU37" s="26"/>
      <c r="IV37" s="26"/>
    </row>
    <row r="38" spans="2:256" s="29" customFormat="1" ht="14.25">
      <c r="B38" s="38" t="s">
        <v>52</v>
      </c>
      <c r="C38" s="41" t="s">
        <v>53</v>
      </c>
      <c r="D38" s="40" t="s">
        <v>17</v>
      </c>
      <c r="E38" s="25"/>
      <c r="IU38" s="26"/>
      <c r="IV38" s="26"/>
    </row>
    <row r="39" spans="2:256" s="29" customFormat="1" ht="14.25">
      <c r="B39" s="38" t="s">
        <v>54</v>
      </c>
      <c r="C39" s="41" t="s">
        <v>55</v>
      </c>
      <c r="D39" s="40" t="s">
        <v>17</v>
      </c>
      <c r="E39" s="25"/>
      <c r="IU39" s="26"/>
      <c r="IV39" s="26"/>
    </row>
    <row r="40" spans="2:256" s="29" customFormat="1" ht="14.25">
      <c r="B40" s="38" t="s">
        <v>56</v>
      </c>
      <c r="C40" s="41" t="s">
        <v>57</v>
      </c>
      <c r="D40" s="40" t="s">
        <v>17</v>
      </c>
      <c r="E40" s="25"/>
      <c r="IU40" s="26"/>
      <c r="IV40" s="26"/>
    </row>
    <row r="41" spans="2:256" s="29" customFormat="1" ht="14.25">
      <c r="B41" s="38" t="s">
        <v>58</v>
      </c>
      <c r="C41" s="41" t="s">
        <v>59</v>
      </c>
      <c r="D41" s="40" t="s">
        <v>17</v>
      </c>
      <c r="E41" s="25"/>
      <c r="IU41" s="26"/>
      <c r="IV41" s="26"/>
    </row>
    <row r="42" spans="2:256" s="29" customFormat="1" ht="14.25">
      <c r="B42" s="38" t="s">
        <v>60</v>
      </c>
      <c r="C42" s="41" t="s">
        <v>61</v>
      </c>
      <c r="D42" s="40" t="s">
        <v>17</v>
      </c>
      <c r="E42" s="25"/>
      <c r="IU42" s="26"/>
      <c r="IV42" s="26"/>
    </row>
    <row r="43" spans="2:256" s="29" customFormat="1" ht="14.25">
      <c r="B43" s="38" t="s">
        <v>62</v>
      </c>
      <c r="C43" s="41" t="s">
        <v>63</v>
      </c>
      <c r="D43" s="40" t="s">
        <v>17</v>
      </c>
      <c r="E43" s="25"/>
      <c r="IU43" s="26"/>
      <c r="IV43" s="26"/>
    </row>
    <row r="44" spans="2:256" s="29" customFormat="1" ht="14.25">
      <c r="B44" s="38" t="s">
        <v>64</v>
      </c>
      <c r="C44" s="41" t="s">
        <v>65</v>
      </c>
      <c r="D44" s="40" t="s">
        <v>17</v>
      </c>
      <c r="E44" s="25"/>
      <c r="IU44" s="26"/>
      <c r="IV44" s="26"/>
    </row>
    <row r="45" spans="2:256" s="29" customFormat="1" ht="14.25">
      <c r="B45" s="38" t="s">
        <v>66</v>
      </c>
      <c r="C45" s="23" t="s">
        <v>67</v>
      </c>
      <c r="D45" s="40" t="s">
        <v>17</v>
      </c>
      <c r="E45" s="25"/>
      <c r="IU45" s="26"/>
      <c r="IV45" s="26"/>
    </row>
    <row r="46" spans="2:256" s="29" customFormat="1" ht="14.25">
      <c r="B46" s="42" t="s">
        <v>68</v>
      </c>
      <c r="C46" s="36" t="s">
        <v>69</v>
      </c>
      <c r="D46" s="40"/>
      <c r="E46" s="25"/>
      <c r="IU46" s="26"/>
      <c r="IV46" s="26"/>
    </row>
    <row r="47" spans="2:256" s="29" customFormat="1" ht="14.25">
      <c r="B47" s="42" t="s">
        <v>70</v>
      </c>
      <c r="C47" s="36" t="s">
        <v>71</v>
      </c>
      <c r="D47" s="40"/>
      <c r="E47" s="25"/>
      <c r="IU47" s="26"/>
      <c r="IV47" s="26"/>
    </row>
    <row r="48" spans="2:256" s="29" customFormat="1" ht="14.25">
      <c r="B48" s="42" t="s">
        <v>72</v>
      </c>
      <c r="C48" s="36" t="s">
        <v>73</v>
      </c>
      <c r="D48" s="40"/>
      <c r="E48" s="25"/>
      <c r="IU48" s="26"/>
      <c r="IV48" s="26"/>
    </row>
    <row r="49" spans="2:256" s="29" customFormat="1" ht="14.25">
      <c r="B49" s="42" t="s">
        <v>72</v>
      </c>
      <c r="C49" s="36" t="s">
        <v>74</v>
      </c>
      <c r="D49" s="40"/>
      <c r="E49" s="25"/>
      <c r="IU49" s="26"/>
      <c r="IV49" s="26"/>
    </row>
    <row r="50" spans="2:256" s="27" customFormat="1" ht="14.25">
      <c r="B50" s="18">
        <v>1.4</v>
      </c>
      <c r="C50" s="19" t="s">
        <v>75</v>
      </c>
      <c r="D50" s="20"/>
      <c r="E50" s="19"/>
      <c r="IU50"/>
      <c r="IV50"/>
    </row>
    <row r="51" spans="2:256" s="27" customFormat="1" ht="14.25">
      <c r="B51" s="43" t="s">
        <v>76</v>
      </c>
      <c r="C51" s="44" t="s">
        <v>77</v>
      </c>
      <c r="D51" s="24" t="s">
        <v>17</v>
      </c>
      <c r="E51" s="23"/>
      <c r="IU51"/>
      <c r="IV51"/>
    </row>
    <row r="52" spans="2:256" s="27" customFormat="1" ht="14.25">
      <c r="B52" s="43" t="s">
        <v>78</v>
      </c>
      <c r="C52" s="44" t="s">
        <v>79</v>
      </c>
      <c r="D52" s="24" t="s">
        <v>17</v>
      </c>
      <c r="E52" s="23"/>
      <c r="IU52"/>
      <c r="IV52"/>
    </row>
    <row r="53" spans="2:256" s="27" customFormat="1" ht="14.25">
      <c r="B53" s="43" t="s">
        <v>80</v>
      </c>
      <c r="C53" s="44" t="s">
        <v>81</v>
      </c>
      <c r="D53" s="24" t="s">
        <v>17</v>
      </c>
      <c r="E53" s="23"/>
      <c r="IU53"/>
      <c r="IV53"/>
    </row>
    <row r="54" spans="2:256" s="27" customFormat="1" ht="14.25">
      <c r="B54" s="43" t="s">
        <v>82</v>
      </c>
      <c r="C54" s="44" t="s">
        <v>83</v>
      </c>
      <c r="D54" s="24" t="s">
        <v>17</v>
      </c>
      <c r="E54" s="23"/>
      <c r="IU54"/>
      <c r="IV54"/>
    </row>
    <row r="55" spans="2:256" s="27" customFormat="1" ht="12" customHeight="1">
      <c r="B55" s="43" t="s">
        <v>84</v>
      </c>
      <c r="C55" s="45" t="s">
        <v>85</v>
      </c>
      <c r="D55" s="24" t="s">
        <v>17</v>
      </c>
      <c r="E55" s="25"/>
      <c r="IU55"/>
      <c r="IV55"/>
    </row>
    <row r="56" spans="2:256" s="27" customFormat="1" ht="14.25">
      <c r="B56" s="46" t="s">
        <v>86</v>
      </c>
      <c r="C56" s="47" t="s">
        <v>87</v>
      </c>
      <c r="D56" s="32" t="s">
        <v>17</v>
      </c>
      <c r="E56" s="48"/>
      <c r="IU56" s="34"/>
      <c r="IV56" s="34"/>
    </row>
    <row r="57" spans="2:256" s="27" customFormat="1" ht="14.25">
      <c r="B57" s="46" t="s">
        <v>88</v>
      </c>
      <c r="C57" s="47" t="s">
        <v>89</v>
      </c>
      <c r="D57" s="32" t="s">
        <v>17</v>
      </c>
      <c r="E57" s="48"/>
      <c r="IU57" s="34"/>
      <c r="IV57" s="34"/>
    </row>
    <row r="58" spans="2:256" s="27" customFormat="1" ht="12" customHeight="1">
      <c r="B58" s="49" t="s">
        <v>90</v>
      </c>
      <c r="C58" s="50" t="s">
        <v>91</v>
      </c>
      <c r="D58" s="51"/>
      <c r="E58" s="23"/>
      <c r="IU58"/>
      <c r="IV58"/>
    </row>
    <row r="59" spans="2:256" s="27" customFormat="1" ht="12" customHeight="1">
      <c r="B59" s="49" t="s">
        <v>92</v>
      </c>
      <c r="C59" s="50" t="s">
        <v>93</v>
      </c>
      <c r="D59" s="51"/>
      <c r="E59" s="23"/>
      <c r="IU59"/>
      <c r="IV59"/>
    </row>
    <row r="60" spans="2:256" s="27" customFormat="1" ht="12" customHeight="1">
      <c r="B60" s="49" t="s">
        <v>94</v>
      </c>
      <c r="C60" s="50" t="s">
        <v>95</v>
      </c>
      <c r="D60" s="51"/>
      <c r="E60" s="23"/>
      <c r="IU60"/>
      <c r="IV60"/>
    </row>
    <row r="61" spans="2:256" s="27" customFormat="1" ht="14.25">
      <c r="B61" s="49" t="s">
        <v>96</v>
      </c>
      <c r="C61" s="50" t="s">
        <v>97</v>
      </c>
      <c r="D61" s="51"/>
      <c r="E61" s="23"/>
      <c r="IU61"/>
      <c r="IV61"/>
    </row>
    <row r="62" spans="2:256" s="27" customFormat="1" ht="14.25">
      <c r="B62" s="49" t="s">
        <v>98</v>
      </c>
      <c r="C62" s="50" t="s">
        <v>99</v>
      </c>
      <c r="D62" s="51"/>
      <c r="E62" s="23"/>
      <c r="IU62"/>
      <c r="IV62"/>
    </row>
    <row r="63" spans="2:256" s="27" customFormat="1" ht="14.25">
      <c r="B63" s="49"/>
      <c r="C63" s="47"/>
      <c r="D63" s="51"/>
      <c r="E63" s="23"/>
      <c r="IU63"/>
      <c r="IV63"/>
    </row>
    <row r="64" spans="2:256" s="27" customFormat="1" ht="14.25">
      <c r="B64" s="52"/>
      <c r="C64" s="47"/>
      <c r="D64" s="51"/>
      <c r="E64" s="23"/>
      <c r="IU64"/>
      <c r="IV64"/>
    </row>
    <row r="65" spans="2:256" s="27" customFormat="1" ht="14.25">
      <c r="B65" s="52"/>
      <c r="C65" s="45"/>
      <c r="D65" s="51"/>
      <c r="E65" s="23"/>
      <c r="IU65"/>
      <c r="IV65"/>
    </row>
    <row r="66" spans="2:256" s="27" customFormat="1" ht="14.25">
      <c r="B66" s="52"/>
      <c r="C66" s="45"/>
      <c r="D66" s="51"/>
      <c r="E66" s="23"/>
      <c r="IU66"/>
      <c r="IV66"/>
    </row>
    <row r="67" spans="2:256" s="27" customFormat="1" ht="14.25">
      <c r="B67" s="52"/>
      <c r="C67" s="45"/>
      <c r="D67" s="51"/>
      <c r="E67" s="23"/>
      <c r="IU67"/>
      <c r="IV67"/>
    </row>
    <row r="68" spans="2:256" s="27" customFormat="1" ht="14.25">
      <c r="B68" s="52"/>
      <c r="C68" s="45"/>
      <c r="D68" s="51"/>
      <c r="E68" s="23"/>
      <c r="IU68"/>
      <c r="IV68"/>
    </row>
    <row r="69" spans="2:256" s="27" customFormat="1" ht="14.25">
      <c r="B69" s="52"/>
      <c r="C69" s="45"/>
      <c r="D69" s="51"/>
      <c r="E69" s="23"/>
      <c r="IU69"/>
      <c r="IV69"/>
    </row>
    <row r="70" spans="2:256" s="27" customFormat="1" ht="14.25">
      <c r="B70" s="52"/>
      <c r="C70" s="45"/>
      <c r="D70" s="51"/>
      <c r="E70" s="23"/>
      <c r="IU70"/>
      <c r="IV70"/>
    </row>
    <row r="71" spans="2:256" s="17" customFormat="1" ht="14.25">
      <c r="B71" s="52"/>
      <c r="C71" s="45"/>
      <c r="D71" s="51"/>
      <c r="E71" s="23"/>
      <c r="IU71"/>
      <c r="IV71"/>
    </row>
    <row r="72" spans="2:256" s="27" customFormat="1" ht="12" customHeight="1">
      <c r="B72" s="52"/>
      <c r="C72" s="45"/>
      <c r="D72" s="51"/>
      <c r="E72" s="23"/>
      <c r="IU72"/>
      <c r="IV72"/>
    </row>
    <row r="73" spans="2:256" s="27" customFormat="1" ht="14.25">
      <c r="B73" s="52"/>
      <c r="C73" s="45"/>
      <c r="D73" s="51"/>
      <c r="E73" s="23"/>
      <c r="IU73"/>
      <c r="IV73"/>
    </row>
    <row r="74" spans="2:256" s="27" customFormat="1" ht="14.25">
      <c r="B74" s="52"/>
      <c r="C74" s="53"/>
      <c r="D74" s="51"/>
      <c r="E74" s="23"/>
      <c r="IU74"/>
      <c r="IV74"/>
    </row>
    <row r="75" spans="2:256" s="27" customFormat="1" ht="14.25">
      <c r="B75" s="52"/>
      <c r="C75" s="53"/>
      <c r="D75" s="51"/>
      <c r="E75" s="23"/>
      <c r="IU75"/>
      <c r="IV75"/>
    </row>
    <row r="76" spans="2:256" s="27" customFormat="1" ht="14.25">
      <c r="B76" s="52"/>
      <c r="C76" s="53"/>
      <c r="D76" s="51"/>
      <c r="E76" s="23"/>
      <c r="IU76"/>
      <c r="IV76"/>
    </row>
    <row r="77" spans="2:256" s="27" customFormat="1" ht="14.25">
      <c r="B77" s="52"/>
      <c r="C77" s="53"/>
      <c r="D77" s="51"/>
      <c r="E77" s="23"/>
      <c r="IU77"/>
      <c r="IV77"/>
    </row>
    <row r="78" spans="2:256" s="27" customFormat="1" ht="14.25">
      <c r="B78" s="52"/>
      <c r="C78" s="53"/>
      <c r="D78" s="51"/>
      <c r="E78" s="23"/>
      <c r="IU78"/>
      <c r="IV78"/>
    </row>
    <row r="79" spans="2:256" s="27" customFormat="1" ht="14.25">
      <c r="B79" s="54"/>
      <c r="C79" s="55"/>
      <c r="D79" s="56"/>
      <c r="E79" s="25"/>
      <c r="IU79"/>
      <c r="IV79"/>
    </row>
    <row r="80" spans="2:256" s="27" customFormat="1" ht="14.25">
      <c r="B80" s="52"/>
      <c r="C80" s="45"/>
      <c r="D80" s="51"/>
      <c r="E80" s="23"/>
      <c r="IU80"/>
      <c r="IV80"/>
    </row>
    <row r="81" spans="2:256" s="27" customFormat="1" ht="13.5" customHeight="1">
      <c r="B81" s="52"/>
      <c r="C81" s="45"/>
      <c r="D81" s="51"/>
      <c r="E81" s="23"/>
      <c r="IU81"/>
      <c r="IV81"/>
    </row>
    <row r="82" spans="2:256" s="27" customFormat="1" ht="12.75" customHeight="1">
      <c r="B82" s="52"/>
      <c r="C82" s="45"/>
      <c r="D82" s="51"/>
      <c r="E82" s="23"/>
      <c r="IU82"/>
      <c r="IV82"/>
    </row>
    <row r="83" spans="2:256" s="27" customFormat="1" ht="14.25">
      <c r="B83" s="52"/>
      <c r="C83" s="45"/>
      <c r="D83" s="51"/>
      <c r="E83" s="23"/>
      <c r="IU83"/>
      <c r="IV83"/>
    </row>
    <row r="84" spans="2:256" s="27" customFormat="1" ht="14.25">
      <c r="B84" s="52"/>
      <c r="C84" s="45"/>
      <c r="D84" s="51"/>
      <c r="E84" s="23"/>
      <c r="IU84"/>
      <c r="IV84"/>
    </row>
    <row r="85" spans="2:256" s="27" customFormat="1" ht="14.25">
      <c r="B85" s="52"/>
      <c r="C85" s="45"/>
      <c r="D85" s="51"/>
      <c r="E85" s="23"/>
      <c r="IU85"/>
      <c r="IV85"/>
    </row>
    <row r="86" spans="2:256" s="27" customFormat="1" ht="14.25">
      <c r="B86" s="52"/>
      <c r="C86" s="45"/>
      <c r="D86" s="51"/>
      <c r="E86" s="23"/>
      <c r="IU86"/>
      <c r="IV86"/>
    </row>
    <row r="87" spans="2:256" s="27" customFormat="1" ht="14.25">
      <c r="B87" s="52"/>
      <c r="C87" s="45"/>
      <c r="D87" s="51"/>
      <c r="E87" s="23"/>
      <c r="IU87"/>
      <c r="IV87"/>
    </row>
    <row r="88" spans="2:256" s="27" customFormat="1" ht="14.25">
      <c r="B88" s="52"/>
      <c r="C88" s="45"/>
      <c r="D88" s="51"/>
      <c r="E88" s="23"/>
      <c r="IU88"/>
      <c r="IV88"/>
    </row>
    <row r="89" spans="2:256" s="27" customFormat="1" ht="14.25">
      <c r="B89" s="52"/>
      <c r="C89" s="45"/>
      <c r="D89" s="51"/>
      <c r="E89" s="23"/>
      <c r="IU89"/>
      <c r="IV89"/>
    </row>
    <row r="90" spans="2:256" s="27" customFormat="1" ht="12" customHeight="1">
      <c r="B90" s="52"/>
      <c r="C90" s="57"/>
      <c r="D90" s="51"/>
      <c r="E90" s="23"/>
      <c r="IU90"/>
      <c r="IV90"/>
    </row>
    <row r="91" spans="2:256" s="27" customFormat="1" ht="14.25">
      <c r="B91" s="52"/>
      <c r="C91" s="57"/>
      <c r="D91" s="51"/>
      <c r="E91" s="23"/>
      <c r="IU91"/>
      <c r="IV91"/>
    </row>
    <row r="92" spans="2:256" s="27" customFormat="1" ht="14.25">
      <c r="B92" s="52"/>
      <c r="C92" s="57"/>
      <c r="D92" s="51"/>
      <c r="E92" s="23"/>
      <c r="IU92"/>
      <c r="IV92"/>
    </row>
    <row r="93" spans="2:256" s="27" customFormat="1" ht="14.25">
      <c r="B93" s="52"/>
      <c r="C93" s="57"/>
      <c r="D93" s="51"/>
      <c r="E93" s="23"/>
      <c r="IU93"/>
      <c r="IV93"/>
    </row>
    <row r="94" spans="2:256" s="27" customFormat="1" ht="14.25">
      <c r="B94" s="52"/>
      <c r="C94" s="57"/>
      <c r="D94" s="51"/>
      <c r="E94" s="23"/>
      <c r="IU94"/>
      <c r="IV94"/>
    </row>
    <row r="95" spans="2:256" s="27" customFormat="1" ht="14.25">
      <c r="B95" s="52"/>
      <c r="C95" s="57"/>
      <c r="D95" s="51"/>
      <c r="E95" s="23"/>
      <c r="IU95"/>
      <c r="IV95"/>
    </row>
    <row r="96" spans="2:256" s="27" customFormat="1" ht="14.25">
      <c r="B96" s="52"/>
      <c r="C96" s="57"/>
      <c r="D96" s="51"/>
      <c r="E96" s="23"/>
      <c r="IU96"/>
      <c r="IV96"/>
    </row>
    <row r="97" spans="2:256" s="27" customFormat="1" ht="14.25">
      <c r="B97" s="52"/>
      <c r="C97" s="57"/>
      <c r="D97" s="51"/>
      <c r="E97" s="23"/>
      <c r="IU97"/>
      <c r="IV97"/>
    </row>
    <row r="98" spans="2:256" s="27" customFormat="1" ht="11.25" customHeight="1">
      <c r="B98" s="52"/>
      <c r="C98" s="57"/>
      <c r="D98" s="51"/>
      <c r="E98" s="23"/>
      <c r="IU98"/>
      <c r="IV98"/>
    </row>
    <row r="99" spans="2:256" s="27" customFormat="1" ht="14.25">
      <c r="B99" s="52"/>
      <c r="C99" s="57"/>
      <c r="D99" s="51"/>
      <c r="E99" s="23"/>
      <c r="IU99"/>
      <c r="IV99"/>
    </row>
    <row r="100" spans="2:256" s="27" customFormat="1" ht="14.25">
      <c r="B100" s="52"/>
      <c r="C100" s="57"/>
      <c r="D100" s="51"/>
      <c r="E100" s="23"/>
      <c r="IU100"/>
      <c r="IV100"/>
    </row>
    <row r="101" spans="2:256" s="27" customFormat="1" ht="14.25">
      <c r="B101" s="52"/>
      <c r="C101" s="57"/>
      <c r="D101" s="51"/>
      <c r="E101" s="23"/>
      <c r="IU101"/>
      <c r="IV101"/>
    </row>
    <row r="102" spans="2:256" s="27" customFormat="1" ht="14.25">
      <c r="B102" s="52"/>
      <c r="C102" s="57"/>
      <c r="D102" s="51"/>
      <c r="E102" s="23"/>
      <c r="IU102"/>
      <c r="IV102"/>
    </row>
    <row r="103" spans="2:256" s="27" customFormat="1" ht="14.25">
      <c r="B103" s="52"/>
      <c r="C103" s="57"/>
      <c r="D103" s="51"/>
      <c r="E103" s="23"/>
      <c r="IU103"/>
      <c r="IV103"/>
    </row>
    <row r="104" spans="2:256" s="27" customFormat="1" ht="14.25">
      <c r="B104" s="52"/>
      <c r="C104" s="57"/>
      <c r="D104" s="51"/>
      <c r="E104" s="23"/>
      <c r="IU104"/>
      <c r="IV104"/>
    </row>
    <row r="105" spans="2:256" s="27" customFormat="1" ht="12" customHeight="1">
      <c r="B105" s="52"/>
      <c r="C105" s="57"/>
      <c r="D105" s="51"/>
      <c r="E105" s="23"/>
      <c r="IU105"/>
      <c r="IV105"/>
    </row>
    <row r="106" spans="2:256" s="27" customFormat="1" ht="12.75" customHeight="1">
      <c r="B106" s="52"/>
      <c r="C106" s="57"/>
      <c r="D106" s="51"/>
      <c r="E106" s="23"/>
      <c r="IU106"/>
      <c r="IV106"/>
    </row>
    <row r="107" spans="2:256" s="27" customFormat="1" ht="14.25">
      <c r="B107" s="52"/>
      <c r="C107" s="57"/>
      <c r="D107" s="51"/>
      <c r="E107" s="23"/>
      <c r="IU107"/>
      <c r="IV107"/>
    </row>
    <row r="108" spans="2:256" s="27" customFormat="1" ht="14.25">
      <c r="B108" s="52"/>
      <c r="C108" s="57"/>
      <c r="D108" s="51"/>
      <c r="E108" s="23"/>
      <c r="IU108"/>
      <c r="IV108"/>
    </row>
    <row r="109" spans="2:256" s="27" customFormat="1" ht="14.25">
      <c r="B109" s="52"/>
      <c r="C109" s="57"/>
      <c r="D109" s="51"/>
      <c r="E109" s="23"/>
      <c r="IU109"/>
      <c r="IV109"/>
    </row>
    <row r="110" spans="2:256" s="27" customFormat="1" ht="14.25">
      <c r="B110" s="52"/>
      <c r="C110" s="57"/>
      <c r="D110" s="51"/>
      <c r="E110" s="23"/>
      <c r="IU110"/>
      <c r="IV110"/>
    </row>
    <row r="111" spans="2:256" s="27" customFormat="1" ht="14.25">
      <c r="B111" s="52"/>
      <c r="C111" s="57"/>
      <c r="D111" s="51"/>
      <c r="E111" s="23"/>
      <c r="IU111"/>
      <c r="IV111"/>
    </row>
    <row r="112" spans="2:256" s="29" customFormat="1" ht="14.25">
      <c r="B112" s="52"/>
      <c r="C112" s="57"/>
      <c r="D112" s="51"/>
      <c r="E112" s="23"/>
      <c r="IU112"/>
      <c r="IV112"/>
    </row>
    <row r="113" spans="2:256" s="27" customFormat="1" ht="14.25">
      <c r="B113" s="52"/>
      <c r="C113" s="57"/>
      <c r="D113" s="51"/>
      <c r="E113" s="23"/>
      <c r="IU113"/>
      <c r="IV113"/>
    </row>
    <row r="114" spans="2:256" s="27" customFormat="1" ht="14.25">
      <c r="B114" s="52"/>
      <c r="C114" s="45"/>
      <c r="D114" s="51"/>
      <c r="E114" s="23"/>
      <c r="IU114"/>
      <c r="IV114"/>
    </row>
    <row r="115" spans="2:256" s="27" customFormat="1" ht="12" customHeight="1">
      <c r="B115" s="52"/>
      <c r="C115" s="45"/>
      <c r="D115" s="51"/>
      <c r="E115" s="23"/>
      <c r="IU115"/>
      <c r="IV115"/>
    </row>
    <row r="116" spans="2:256" s="27" customFormat="1" ht="12" customHeight="1">
      <c r="B116" s="52"/>
      <c r="C116" s="45"/>
      <c r="D116" s="51"/>
      <c r="E116" s="23"/>
      <c r="IU116"/>
      <c r="IV116"/>
    </row>
    <row r="117" spans="2:256" s="27" customFormat="1" ht="12" customHeight="1">
      <c r="B117" s="52"/>
      <c r="C117" s="45"/>
      <c r="D117" s="51"/>
      <c r="E117" s="23"/>
      <c r="IU117"/>
      <c r="IV117"/>
    </row>
    <row r="118" spans="2:256" s="27" customFormat="1" ht="12" customHeight="1">
      <c r="B118" s="52"/>
      <c r="C118" s="45"/>
      <c r="D118" s="51"/>
      <c r="E118" s="23"/>
      <c r="IU118"/>
      <c r="IV118"/>
    </row>
    <row r="119" spans="2:256" s="27" customFormat="1" ht="12" customHeight="1">
      <c r="B119" s="52"/>
      <c r="C119" s="45"/>
      <c r="D119" s="51"/>
      <c r="E119" s="23"/>
      <c r="IU119"/>
      <c r="IV119"/>
    </row>
    <row r="120" spans="2:256" s="27" customFormat="1" ht="12" customHeight="1">
      <c r="B120" s="52"/>
      <c r="C120" s="45"/>
      <c r="D120" s="51"/>
      <c r="E120" s="23"/>
      <c r="IU120"/>
      <c r="IV120"/>
    </row>
    <row r="121" spans="2:256" s="27" customFormat="1" ht="12" customHeight="1">
      <c r="B121" s="52"/>
      <c r="C121" s="45"/>
      <c r="D121" s="51"/>
      <c r="E121" s="23"/>
      <c r="IU121"/>
      <c r="IV121"/>
    </row>
    <row r="122" spans="2:256" s="27" customFormat="1" ht="14.25">
      <c r="B122" s="52"/>
      <c r="C122" s="45"/>
      <c r="D122" s="51"/>
      <c r="E122" s="23"/>
      <c r="IU122"/>
      <c r="IV122"/>
    </row>
    <row r="123" spans="2:256" s="27" customFormat="1" ht="14.25">
      <c r="B123" s="52"/>
      <c r="C123" s="45"/>
      <c r="D123" s="51"/>
      <c r="E123" s="23"/>
      <c r="IU123"/>
      <c r="IV123"/>
    </row>
    <row r="124" spans="2:256" s="27" customFormat="1" ht="14.25">
      <c r="B124" s="52"/>
      <c r="C124" s="45"/>
      <c r="D124" s="51"/>
      <c r="E124" s="23"/>
      <c r="IU124"/>
      <c r="IV124"/>
    </row>
    <row r="125" spans="2:256" s="27" customFormat="1" ht="14.25">
      <c r="B125" s="52"/>
      <c r="C125" s="45"/>
      <c r="D125" s="51"/>
      <c r="E125" s="23"/>
      <c r="IU125"/>
      <c r="IV125"/>
    </row>
    <row r="126" spans="2:256" s="27" customFormat="1" ht="14.25">
      <c r="B126" s="52"/>
      <c r="C126" s="45"/>
      <c r="D126" s="51"/>
      <c r="E126" s="23"/>
      <c r="IU126"/>
      <c r="IV126"/>
    </row>
    <row r="127" spans="2:256" s="27" customFormat="1" ht="14.25">
      <c r="B127" s="52"/>
      <c r="C127" s="45"/>
      <c r="D127" s="51"/>
      <c r="E127" s="23"/>
      <c r="IU127"/>
      <c r="IV127"/>
    </row>
    <row r="128" spans="2:256" s="27" customFormat="1" ht="14.25" customHeight="1">
      <c r="B128" s="52"/>
      <c r="C128" s="45"/>
      <c r="D128" s="51"/>
      <c r="E128" s="23"/>
      <c r="IU128"/>
      <c r="IV128"/>
    </row>
    <row r="129" spans="2:256" s="27" customFormat="1" ht="14.25">
      <c r="B129" s="52"/>
      <c r="C129" s="45"/>
      <c r="D129" s="51"/>
      <c r="E129" s="23"/>
      <c r="IU129"/>
      <c r="IV129"/>
    </row>
    <row r="130" spans="2:256" s="27" customFormat="1" ht="14.25">
      <c r="B130" s="52"/>
      <c r="C130" s="57"/>
      <c r="D130" s="51"/>
      <c r="E130" s="23"/>
      <c r="IU130"/>
      <c r="IV130"/>
    </row>
    <row r="131" spans="2:256" s="27" customFormat="1" ht="14.25">
      <c r="B131" s="52"/>
      <c r="C131" s="57"/>
      <c r="D131" s="51"/>
      <c r="E131" s="23"/>
      <c r="IU131"/>
      <c r="IV131"/>
    </row>
    <row r="132" spans="2:256" s="27" customFormat="1" ht="14.25">
      <c r="B132" s="52"/>
      <c r="C132" s="57"/>
      <c r="D132" s="51"/>
      <c r="E132" s="23"/>
      <c r="IU132"/>
      <c r="IV132"/>
    </row>
    <row r="133" spans="2:256" s="27" customFormat="1" ht="14.25">
      <c r="B133" s="52"/>
      <c r="C133" s="57"/>
      <c r="D133" s="51"/>
      <c r="E133" s="23"/>
      <c r="IU133"/>
      <c r="IV133"/>
    </row>
    <row r="134" spans="2:256" s="27" customFormat="1" ht="14.25">
      <c r="B134" s="52"/>
      <c r="C134" s="57"/>
      <c r="D134" s="51"/>
      <c r="E134" s="23"/>
      <c r="IU134"/>
      <c r="IV134"/>
    </row>
    <row r="135" spans="2:256" s="27" customFormat="1" ht="14.25">
      <c r="B135" s="52"/>
      <c r="C135" s="57"/>
      <c r="D135" s="51"/>
      <c r="E135" s="23"/>
      <c r="IU135"/>
      <c r="IV135"/>
    </row>
    <row r="136" spans="2:256" s="27" customFormat="1" ht="14.25">
      <c r="B136" s="52"/>
      <c r="C136" s="57"/>
      <c r="D136" s="51"/>
      <c r="E136" s="23"/>
      <c r="IU136"/>
      <c r="IV136"/>
    </row>
    <row r="137" spans="2:256" s="27" customFormat="1" ht="14.25" customHeight="1">
      <c r="B137" s="52"/>
      <c r="C137" s="57"/>
      <c r="D137" s="51"/>
      <c r="E137" s="23"/>
      <c r="IU137"/>
      <c r="IV137"/>
    </row>
    <row r="138" spans="2:256" s="27" customFormat="1" ht="14.25">
      <c r="B138" s="52"/>
      <c r="C138" s="57"/>
      <c r="D138" s="51"/>
      <c r="E138" s="23"/>
      <c r="IU138"/>
      <c r="IV138"/>
    </row>
    <row r="139" spans="2:256" s="27" customFormat="1" ht="14.25">
      <c r="B139" s="52"/>
      <c r="C139" s="57"/>
      <c r="D139" s="51"/>
      <c r="E139" s="23"/>
      <c r="IU139"/>
      <c r="IV139"/>
    </row>
    <row r="140" spans="2:256" s="27" customFormat="1" ht="14.25">
      <c r="B140" s="52"/>
      <c r="C140" s="57"/>
      <c r="D140" s="51"/>
      <c r="E140" s="23"/>
      <c r="IU140"/>
      <c r="IV140"/>
    </row>
    <row r="141" spans="2:256" s="27" customFormat="1" ht="14.25">
      <c r="B141" s="52"/>
      <c r="C141" s="57"/>
      <c r="D141" s="51"/>
      <c r="E141" s="23"/>
      <c r="IU141"/>
      <c r="IV141"/>
    </row>
    <row r="142" spans="2:256" s="27" customFormat="1" ht="14.25">
      <c r="B142" s="52"/>
      <c r="C142" s="57"/>
      <c r="D142" s="51"/>
      <c r="E142" s="23"/>
      <c r="IU142"/>
      <c r="IV142"/>
    </row>
    <row r="143" spans="2:256" s="27" customFormat="1" ht="14.25">
      <c r="B143" s="52"/>
      <c r="C143" s="57"/>
      <c r="D143" s="51"/>
      <c r="E143" s="23"/>
      <c r="IU143"/>
      <c r="IV143"/>
    </row>
    <row r="144" spans="2:256" s="27" customFormat="1" ht="14.25">
      <c r="B144" s="52"/>
      <c r="C144" s="57"/>
      <c r="D144" s="51"/>
      <c r="E144" s="23"/>
      <c r="IU144"/>
      <c r="IV144"/>
    </row>
    <row r="145" spans="2:256" s="27" customFormat="1" ht="12" customHeight="1">
      <c r="B145" s="52"/>
      <c r="C145" s="57"/>
      <c r="D145" s="51"/>
      <c r="E145" s="23"/>
      <c r="IU145"/>
      <c r="IV145"/>
    </row>
    <row r="146" spans="2:256" s="27" customFormat="1" ht="14.25">
      <c r="B146" s="52"/>
      <c r="C146" s="57"/>
      <c r="D146" s="51"/>
      <c r="E146" s="23"/>
      <c r="IU146"/>
      <c r="IV146"/>
    </row>
    <row r="147" spans="2:256" s="27" customFormat="1" ht="14.25">
      <c r="B147" s="52"/>
      <c r="C147" s="57"/>
      <c r="D147" s="51"/>
      <c r="E147" s="23"/>
      <c r="IU147"/>
      <c r="IV147"/>
    </row>
    <row r="148" spans="2:256" s="27" customFormat="1" ht="14.25">
      <c r="B148" s="52"/>
      <c r="C148" s="57"/>
      <c r="D148" s="51"/>
      <c r="E148" s="23"/>
      <c r="IU148"/>
      <c r="IV148"/>
    </row>
    <row r="149" spans="2:256" s="27" customFormat="1" ht="14.25">
      <c r="B149" s="52"/>
      <c r="C149" s="57"/>
      <c r="D149" s="51"/>
      <c r="E149" s="23"/>
      <c r="IU149"/>
      <c r="IV149"/>
    </row>
    <row r="150" spans="2:256" s="27" customFormat="1" ht="14.25">
      <c r="B150" s="52"/>
      <c r="C150" s="57"/>
      <c r="D150" s="51"/>
      <c r="E150" s="23"/>
      <c r="IU150"/>
      <c r="IV150"/>
    </row>
    <row r="151" spans="2:256" s="27" customFormat="1" ht="13.5" customHeight="1">
      <c r="B151" s="52"/>
      <c r="C151" s="57"/>
      <c r="D151" s="51"/>
      <c r="E151" s="23"/>
      <c r="IU151"/>
      <c r="IV151"/>
    </row>
    <row r="152" spans="2:256" s="27" customFormat="1" ht="14.25">
      <c r="B152" s="52"/>
      <c r="C152" s="57"/>
      <c r="D152" s="51"/>
      <c r="E152" s="23"/>
      <c r="IU152"/>
      <c r="IV152"/>
    </row>
    <row r="153" spans="2:256" s="27" customFormat="1" ht="14.25">
      <c r="B153" s="52"/>
      <c r="C153" s="57"/>
      <c r="D153" s="51"/>
      <c r="E153" s="23"/>
      <c r="IU153"/>
      <c r="IV153"/>
    </row>
    <row r="154" spans="2:256" s="27" customFormat="1" ht="14.25">
      <c r="B154" s="52"/>
      <c r="C154" s="57"/>
      <c r="D154" s="51"/>
      <c r="E154" s="23"/>
      <c r="IU154"/>
      <c r="IV154"/>
    </row>
    <row r="155" spans="2:256" s="27" customFormat="1" ht="14.25">
      <c r="B155" s="52"/>
      <c r="C155" s="57"/>
      <c r="D155" s="51"/>
      <c r="E155" s="23"/>
      <c r="IU155"/>
      <c r="IV155"/>
    </row>
    <row r="156" spans="2:256" s="27" customFormat="1" ht="14.25">
      <c r="B156" s="52"/>
      <c r="C156" s="57"/>
      <c r="D156" s="51"/>
      <c r="E156" s="23"/>
      <c r="IU156"/>
      <c r="IV156"/>
    </row>
    <row r="157" spans="2:256" s="27" customFormat="1" ht="14.25">
      <c r="B157" s="52"/>
      <c r="C157" s="57"/>
      <c r="D157" s="51"/>
      <c r="E157" s="23"/>
      <c r="IU157"/>
      <c r="IV157"/>
    </row>
    <row r="158" spans="2:256" s="27" customFormat="1" ht="14.25">
      <c r="B158" s="52"/>
      <c r="C158" s="57"/>
      <c r="D158" s="51"/>
      <c r="E158" s="23"/>
      <c r="IU158"/>
      <c r="IV158"/>
    </row>
    <row r="159" spans="2:256" s="27" customFormat="1" ht="14.25">
      <c r="B159" s="52"/>
      <c r="C159" s="57"/>
      <c r="D159" s="51"/>
      <c r="E159" s="23"/>
      <c r="IU159"/>
      <c r="IV159"/>
    </row>
    <row r="160" spans="2:256" s="27" customFormat="1" ht="14.25">
      <c r="B160" s="52"/>
      <c r="C160" s="57"/>
      <c r="D160" s="51"/>
      <c r="E160" s="23"/>
      <c r="IU160"/>
      <c r="IV160"/>
    </row>
    <row r="161" spans="2:256" s="27" customFormat="1" ht="14.25">
      <c r="B161" s="52"/>
      <c r="C161" s="57"/>
      <c r="D161" s="51"/>
      <c r="E161" s="23"/>
      <c r="IU161"/>
      <c r="IV161"/>
    </row>
    <row r="162" spans="2:256" s="27" customFormat="1" ht="14.25">
      <c r="B162" s="52"/>
      <c r="C162" s="57"/>
      <c r="D162" s="51"/>
      <c r="E162" s="23"/>
      <c r="IU162"/>
      <c r="IV162"/>
    </row>
    <row r="163" spans="2:256" s="27" customFormat="1" ht="14.25">
      <c r="B163" s="52"/>
      <c r="C163" s="57"/>
      <c r="D163" s="51"/>
      <c r="E163" s="23"/>
      <c r="IU163"/>
      <c r="IV163"/>
    </row>
    <row r="164" spans="2:256" s="27" customFormat="1" ht="14.25">
      <c r="B164" s="52"/>
      <c r="C164" s="45"/>
      <c r="D164" s="51"/>
      <c r="E164" s="23"/>
      <c r="IU164"/>
      <c r="IV164"/>
    </row>
    <row r="165" spans="2:256" s="17" customFormat="1" ht="15" customHeight="1">
      <c r="B165" s="52"/>
      <c r="C165" s="45"/>
      <c r="D165" s="51"/>
      <c r="E165" s="23"/>
      <c r="IU165"/>
      <c r="IV165"/>
    </row>
    <row r="166" spans="2:256" s="27" customFormat="1" ht="14.25">
      <c r="B166" s="52"/>
      <c r="C166" s="45"/>
      <c r="D166" s="51"/>
      <c r="E166" s="23"/>
      <c r="IU166"/>
      <c r="IV166"/>
    </row>
    <row r="167" spans="2:256" s="27" customFormat="1" ht="14.25">
      <c r="B167" s="52"/>
      <c r="C167" s="45"/>
      <c r="D167" s="51"/>
      <c r="E167" s="23"/>
      <c r="IU167"/>
      <c r="IV167"/>
    </row>
    <row r="168" spans="2:256" s="29" customFormat="1" ht="14.25">
      <c r="B168" s="52"/>
      <c r="C168" s="45"/>
      <c r="D168" s="51"/>
      <c r="E168" s="23"/>
      <c r="IU168"/>
      <c r="IV168"/>
    </row>
    <row r="169" spans="2:256" s="29" customFormat="1" ht="12" customHeight="1">
      <c r="B169" s="52"/>
      <c r="C169" s="53"/>
      <c r="D169" s="51"/>
      <c r="E169" s="23"/>
      <c r="IU169"/>
      <c r="IV169"/>
    </row>
    <row r="170" spans="2:256" s="29" customFormat="1" ht="12" customHeight="1">
      <c r="B170" s="52"/>
      <c r="C170" s="53"/>
      <c r="D170" s="51"/>
      <c r="E170" s="23"/>
      <c r="IU170"/>
      <c r="IV170"/>
    </row>
    <row r="171" spans="2:256" s="29" customFormat="1" ht="14.25">
      <c r="B171" s="52"/>
      <c r="C171" s="53"/>
      <c r="D171" s="51"/>
      <c r="E171" s="23"/>
      <c r="IU171"/>
      <c r="IV171"/>
    </row>
    <row r="172" spans="2:256" s="27" customFormat="1" ht="14.25">
      <c r="B172" s="52"/>
      <c r="C172" s="53"/>
      <c r="D172" s="51"/>
      <c r="E172" s="23"/>
      <c r="IU172"/>
      <c r="IV172"/>
    </row>
    <row r="173" spans="2:256" s="27" customFormat="1" ht="14.25">
      <c r="B173" s="54"/>
      <c r="C173" s="58"/>
      <c r="D173" s="56"/>
      <c r="E173" s="25"/>
      <c r="IU173"/>
      <c r="IV173"/>
    </row>
    <row r="174" spans="2:256" s="27" customFormat="1" ht="12" customHeight="1">
      <c r="B174" s="52"/>
      <c r="C174" s="45"/>
      <c r="D174" s="51"/>
      <c r="E174" s="23"/>
      <c r="IU174"/>
      <c r="IV174"/>
    </row>
    <row r="175" spans="2:256" s="27" customFormat="1" ht="12" customHeight="1">
      <c r="B175" s="52"/>
      <c r="C175" s="59"/>
      <c r="D175" s="51"/>
      <c r="E175" s="23"/>
      <c r="IU175"/>
      <c r="IV175"/>
    </row>
    <row r="176" spans="2:256" s="29" customFormat="1" ht="14.25">
      <c r="B176" s="52"/>
      <c r="C176" s="45"/>
      <c r="D176" s="51"/>
      <c r="E176" s="23"/>
      <c r="IU176"/>
      <c r="IV176"/>
    </row>
    <row r="177" spans="2:256" s="27" customFormat="1" ht="12" customHeight="1">
      <c r="B177" s="52"/>
      <c r="C177" s="45"/>
      <c r="D177" s="51"/>
      <c r="E177" s="23"/>
      <c r="IU177"/>
      <c r="IV177"/>
    </row>
    <row r="178" spans="2:256" s="27" customFormat="1" ht="12" customHeight="1">
      <c r="B178" s="52"/>
      <c r="C178" s="45"/>
      <c r="D178" s="51"/>
      <c r="E178" s="23"/>
      <c r="IU178"/>
      <c r="IV178"/>
    </row>
    <row r="179" spans="2:256" s="27" customFormat="1" ht="14.25">
      <c r="B179" s="52"/>
      <c r="C179" s="45"/>
      <c r="D179" s="51"/>
      <c r="E179" s="23"/>
      <c r="IU179"/>
      <c r="IV179"/>
    </row>
    <row r="180" spans="2:256" s="27" customFormat="1" ht="14.25">
      <c r="B180" s="52"/>
      <c r="C180" s="45"/>
      <c r="D180" s="51"/>
      <c r="E180" s="23"/>
      <c r="IU180"/>
      <c r="IV180"/>
    </row>
    <row r="181" spans="2:256" s="27" customFormat="1" ht="14.25">
      <c r="B181" s="52"/>
      <c r="C181" s="45"/>
      <c r="D181" s="51"/>
      <c r="E181" s="23"/>
      <c r="IU181"/>
      <c r="IV181"/>
    </row>
    <row r="182" spans="2:256" s="27" customFormat="1" ht="14.25">
      <c r="B182" s="52"/>
      <c r="C182" s="45"/>
      <c r="D182" s="51"/>
      <c r="E182" s="23"/>
      <c r="IU182"/>
      <c r="IV182"/>
    </row>
    <row r="183" spans="2:256" s="27" customFormat="1" ht="14.25">
      <c r="B183" s="52"/>
      <c r="C183" s="45"/>
      <c r="D183" s="51"/>
      <c r="E183" s="23"/>
      <c r="IU183"/>
      <c r="IV183"/>
    </row>
    <row r="184" spans="2:256" s="27" customFormat="1" ht="14.25">
      <c r="B184" s="52"/>
      <c r="C184" s="45"/>
      <c r="D184" s="51"/>
      <c r="E184" s="23"/>
      <c r="IU184"/>
      <c r="IV184"/>
    </row>
    <row r="185" spans="2:256" s="27" customFormat="1" ht="14.25">
      <c r="B185" s="52"/>
      <c r="C185" s="45"/>
      <c r="D185" s="51"/>
      <c r="E185" s="23"/>
      <c r="IU185"/>
      <c r="IV185"/>
    </row>
    <row r="186" spans="2:256" s="17" customFormat="1" ht="14.25">
      <c r="B186" s="52"/>
      <c r="C186" s="45"/>
      <c r="D186" s="51"/>
      <c r="E186" s="23"/>
      <c r="IU186"/>
      <c r="IV186"/>
    </row>
    <row r="187" spans="2:256" s="27" customFormat="1" ht="14.25">
      <c r="B187" s="52"/>
      <c r="C187" s="45"/>
      <c r="D187" s="51"/>
      <c r="E187" s="23"/>
      <c r="IU187"/>
      <c r="IV187"/>
    </row>
    <row r="188" spans="2:256" s="27" customFormat="1" ht="14.25">
      <c r="B188" s="52"/>
      <c r="C188" s="45"/>
      <c r="D188" s="51"/>
      <c r="E188" s="23"/>
      <c r="IU188"/>
      <c r="IV188"/>
    </row>
    <row r="189" spans="2:256" s="27" customFormat="1" ht="14.25">
      <c r="B189" s="52"/>
      <c r="C189" s="45"/>
      <c r="D189" s="51"/>
      <c r="E189" s="23"/>
      <c r="IU189"/>
      <c r="IV189"/>
    </row>
    <row r="190" spans="2:256" s="27" customFormat="1" ht="14.25">
      <c r="B190" s="52"/>
      <c r="C190" s="53"/>
      <c r="D190" s="51"/>
      <c r="E190" s="23"/>
      <c r="IU190"/>
      <c r="IV190"/>
    </row>
    <row r="191" spans="2:256" s="27" customFormat="1" ht="14.25">
      <c r="B191" s="52"/>
      <c r="C191" s="53"/>
      <c r="D191" s="51"/>
      <c r="E191" s="23"/>
      <c r="IU191"/>
      <c r="IV191"/>
    </row>
    <row r="192" spans="2:256" s="27" customFormat="1" ht="14.25">
      <c r="B192" s="52"/>
      <c r="C192" s="53"/>
      <c r="D192" s="51"/>
      <c r="E192" s="23"/>
      <c r="IU192"/>
      <c r="IV192"/>
    </row>
    <row r="193" spans="2:256" s="27" customFormat="1" ht="14.25">
      <c r="B193" s="52"/>
      <c r="C193" s="53"/>
      <c r="D193" s="51"/>
      <c r="E193" s="23"/>
      <c r="IU193"/>
      <c r="IV193"/>
    </row>
    <row r="194" spans="2:256" s="29" customFormat="1" ht="14.25">
      <c r="B194" s="54"/>
      <c r="C194" s="25"/>
      <c r="D194" s="60"/>
      <c r="E194" s="25"/>
      <c r="IU194"/>
      <c r="IV194"/>
    </row>
    <row r="195" spans="2:256" s="29" customFormat="1" ht="14.25">
      <c r="B195" s="61"/>
      <c r="C195" s="23"/>
      <c r="D195" s="24"/>
      <c r="E195" s="23"/>
      <c r="IU195"/>
      <c r="IV195"/>
    </row>
    <row r="196" spans="2:256" s="27" customFormat="1" ht="14.25">
      <c r="B196" s="61"/>
      <c r="C196" s="23"/>
      <c r="D196" s="24"/>
      <c r="E196" s="23"/>
      <c r="IU196"/>
      <c r="IV196"/>
    </row>
    <row r="197" spans="2:256" s="29" customFormat="1" ht="14.25">
      <c r="B197" s="61"/>
      <c r="C197" s="23"/>
      <c r="D197" s="24"/>
      <c r="E197" s="23"/>
      <c r="IU197"/>
      <c r="IV197"/>
    </row>
    <row r="198" spans="2:256" s="29" customFormat="1" ht="14.25">
      <c r="B198" s="61"/>
      <c r="C198" s="23"/>
      <c r="D198" s="24"/>
      <c r="E198" s="23"/>
      <c r="IU198"/>
      <c r="IV198"/>
    </row>
    <row r="199" spans="2:256" s="62" customFormat="1" ht="14.25">
      <c r="B199" s="61"/>
      <c r="C199" s="23"/>
      <c r="D199" s="24"/>
      <c r="E199" s="23"/>
      <c r="IU199"/>
      <c r="IV199"/>
    </row>
    <row r="200" spans="2:256" s="27" customFormat="1" ht="14.25">
      <c r="B200" s="61"/>
      <c r="C200" s="23"/>
      <c r="D200" s="24"/>
      <c r="E200" s="23"/>
      <c r="IU200"/>
      <c r="IV200"/>
    </row>
    <row r="201" spans="2:256" s="63" customFormat="1" ht="14.25">
      <c r="B201" s="61"/>
      <c r="C201" s="23"/>
      <c r="D201" s="24"/>
      <c r="E201" s="23"/>
      <c r="IU201"/>
      <c r="IV201"/>
    </row>
    <row r="202" spans="2:256" s="63" customFormat="1" ht="14.25">
      <c r="B202" s="61"/>
      <c r="C202" s="23"/>
      <c r="D202" s="24"/>
      <c r="E202" s="23"/>
      <c r="IU202"/>
      <c r="IV202"/>
    </row>
    <row r="203" spans="2:256" s="63" customFormat="1" ht="14.25">
      <c r="B203" s="61"/>
      <c r="C203" s="23"/>
      <c r="D203" s="24"/>
      <c r="E203" s="23"/>
      <c r="IU203"/>
      <c r="IV203"/>
    </row>
    <row r="204" spans="2:256" s="63" customFormat="1" ht="14.25">
      <c r="B204" s="61"/>
      <c r="C204" s="23"/>
      <c r="D204" s="24"/>
      <c r="E204" s="23"/>
      <c r="IU204"/>
      <c r="IV204"/>
    </row>
    <row r="205" spans="2:256" s="63" customFormat="1" ht="14.25">
      <c r="B205" s="61"/>
      <c r="C205" s="23"/>
      <c r="D205" s="24"/>
      <c r="E205" s="23"/>
      <c r="IU205"/>
      <c r="IV205"/>
    </row>
    <row r="206" spans="2:256" s="63" customFormat="1" ht="14.25">
      <c r="B206" s="61"/>
      <c r="C206" s="23"/>
      <c r="D206" s="24"/>
      <c r="E206" s="23"/>
      <c r="IU206"/>
      <c r="IV206"/>
    </row>
    <row r="207" spans="2:256" s="63" customFormat="1" ht="14.25">
      <c r="B207" s="61"/>
      <c r="C207" s="23"/>
      <c r="D207" s="24"/>
      <c r="E207" s="23"/>
      <c r="IU207"/>
      <c r="IV207"/>
    </row>
    <row r="208" spans="2:256" s="63" customFormat="1" ht="14.25">
      <c r="B208" s="61"/>
      <c r="C208" s="23"/>
      <c r="D208" s="24"/>
      <c r="E208" s="23"/>
      <c r="IU208"/>
      <c r="IV208"/>
    </row>
    <row r="209" spans="2:256" s="63" customFormat="1" ht="14.25">
      <c r="B209" s="61"/>
      <c r="C209" s="23"/>
      <c r="D209" s="24"/>
      <c r="E209" s="23"/>
      <c r="IU209"/>
      <c r="IV209"/>
    </row>
    <row r="210" spans="2:256" s="63" customFormat="1" ht="14.25">
      <c r="B210" s="61"/>
      <c r="C210" s="23"/>
      <c r="D210" s="24"/>
      <c r="E210" s="23"/>
      <c r="IU210"/>
      <c r="IV210"/>
    </row>
    <row r="211" spans="2:256" s="63" customFormat="1" ht="14.25">
      <c r="B211" s="61"/>
      <c r="C211" s="23"/>
      <c r="D211" s="24"/>
      <c r="E211" s="23"/>
      <c r="IU211"/>
      <c r="IV211"/>
    </row>
    <row r="212" spans="2:256" s="63" customFormat="1" ht="14.25">
      <c r="B212" s="61"/>
      <c r="C212" s="23"/>
      <c r="D212" s="24"/>
      <c r="E212" s="23"/>
      <c r="IU212"/>
      <c r="IV212"/>
    </row>
    <row r="213" spans="2:256" s="63" customFormat="1" ht="14.25">
      <c r="B213" s="61"/>
      <c r="C213" s="23"/>
      <c r="D213" s="24"/>
      <c r="E213" s="23"/>
      <c r="IU213"/>
      <c r="IV213"/>
    </row>
    <row r="214" spans="2:256" s="63" customFormat="1" ht="14.25">
      <c r="B214" s="61"/>
      <c r="C214" s="23"/>
      <c r="D214" s="24"/>
      <c r="E214" s="23"/>
      <c r="IU214"/>
      <c r="IV214"/>
    </row>
    <row r="215" spans="2:256" s="63" customFormat="1" ht="14.25">
      <c r="B215" s="61"/>
      <c r="C215" s="23"/>
      <c r="D215" s="24"/>
      <c r="E215" s="23"/>
      <c r="IU215"/>
      <c r="IV215"/>
    </row>
    <row r="216" spans="2:256" s="63" customFormat="1" ht="14.25">
      <c r="B216" s="61"/>
      <c r="C216" s="23"/>
      <c r="D216" s="24"/>
      <c r="E216" s="23"/>
      <c r="IU216"/>
      <c r="IV216"/>
    </row>
    <row r="217" spans="2:256" s="63" customFormat="1" ht="14.25">
      <c r="B217" s="61"/>
      <c r="C217" s="23"/>
      <c r="D217" s="24"/>
      <c r="E217" s="23"/>
      <c r="IU217"/>
      <c r="IV217"/>
    </row>
    <row r="218" spans="2:256" s="63" customFormat="1" ht="14.25">
      <c r="B218" s="61"/>
      <c r="C218" s="23"/>
      <c r="D218" s="24"/>
      <c r="E218" s="23"/>
      <c r="IU218"/>
      <c r="IV218"/>
    </row>
    <row r="219" spans="2:256" s="27" customFormat="1" ht="14.25">
      <c r="B219" s="61"/>
      <c r="C219" s="23"/>
      <c r="D219" s="24"/>
      <c r="E219" s="23"/>
      <c r="IU219"/>
      <c r="IV219"/>
    </row>
    <row r="220" spans="2:256" s="27" customFormat="1" ht="14.25">
      <c r="B220" s="61"/>
      <c r="C220" s="23"/>
      <c r="D220" s="24"/>
      <c r="E220" s="23"/>
      <c r="IU220"/>
      <c r="IV220"/>
    </row>
    <row r="221" spans="2:256" s="27" customFormat="1" ht="14.25">
      <c r="B221" s="61"/>
      <c r="C221" s="23"/>
      <c r="D221" s="24"/>
      <c r="E221" s="23"/>
      <c r="IU221"/>
      <c r="IV221"/>
    </row>
    <row r="222" spans="2:256" s="27" customFormat="1" ht="14.25">
      <c r="B222" s="61"/>
      <c r="C222" s="23"/>
      <c r="D222" s="24"/>
      <c r="E222" s="23"/>
      <c r="IU222"/>
      <c r="IV222"/>
    </row>
    <row r="223" spans="2:256" s="64" customFormat="1" ht="14.25">
      <c r="B223" s="61"/>
      <c r="C223" s="23"/>
      <c r="D223" s="24"/>
      <c r="E223" s="23"/>
      <c r="IU223"/>
      <c r="IV223"/>
    </row>
    <row r="224" spans="2:256" s="27" customFormat="1" ht="14.25">
      <c r="B224" s="61"/>
      <c r="C224" s="23"/>
      <c r="D224" s="24"/>
      <c r="E224" s="23"/>
      <c r="IU224"/>
      <c r="IV224"/>
    </row>
    <row r="225" spans="2:256" s="64" customFormat="1" ht="14.25">
      <c r="B225" s="61"/>
      <c r="C225" s="23"/>
      <c r="D225" s="24"/>
      <c r="E225" s="23"/>
      <c r="IU225"/>
      <c r="IV225"/>
    </row>
    <row r="226" spans="2:256" s="27" customFormat="1" ht="14.25">
      <c r="B226" s="61"/>
      <c r="C226" s="23"/>
      <c r="D226" s="24"/>
      <c r="E226" s="23"/>
      <c r="IU226"/>
      <c r="IV226"/>
    </row>
    <row r="227" spans="2:256" s="27" customFormat="1" ht="14.25">
      <c r="B227" s="61"/>
      <c r="C227" s="23"/>
      <c r="D227" s="24"/>
      <c r="E227" s="23"/>
      <c r="IU227"/>
      <c r="IV227"/>
    </row>
    <row r="228" spans="2:256" s="27" customFormat="1" ht="13.5" customHeight="1">
      <c r="B228" s="61"/>
      <c r="C228" s="23"/>
      <c r="D228" s="24"/>
      <c r="E228" s="23"/>
      <c r="IU228"/>
      <c r="IV228"/>
    </row>
    <row r="229" spans="2:256" s="27" customFormat="1" ht="13.5" customHeight="1">
      <c r="B229" s="61"/>
      <c r="C229" s="23"/>
      <c r="D229" s="24"/>
      <c r="E229" s="23"/>
      <c r="IU229"/>
      <c r="IV229"/>
    </row>
    <row r="230" spans="2:256" s="27" customFormat="1" ht="14.25">
      <c r="B230" s="61"/>
      <c r="C230" s="23"/>
      <c r="D230" s="24"/>
      <c r="E230" s="23"/>
      <c r="IU230"/>
      <c r="IV230"/>
    </row>
    <row r="231" spans="2:256" s="27" customFormat="1" ht="14.25">
      <c r="B231" s="61"/>
      <c r="C231" s="23"/>
      <c r="D231" s="24"/>
      <c r="E231" s="23"/>
      <c r="IU231"/>
      <c r="IV231"/>
    </row>
    <row r="232" spans="2:256" s="27" customFormat="1" ht="14.25">
      <c r="B232" s="61"/>
      <c r="C232" s="23"/>
      <c r="D232" s="24"/>
      <c r="E232" s="23"/>
      <c r="IU232"/>
      <c r="IV232"/>
    </row>
    <row r="233" spans="2:256" s="27" customFormat="1" ht="14.25">
      <c r="B233" s="61"/>
      <c r="C233" s="23"/>
      <c r="D233" s="24"/>
      <c r="E233" s="23"/>
      <c r="IU233"/>
      <c r="IV233"/>
    </row>
    <row r="234" spans="2:256" s="27" customFormat="1" ht="14.25">
      <c r="B234" s="61"/>
      <c r="C234" s="23"/>
      <c r="D234" s="24"/>
      <c r="E234" s="23"/>
      <c r="IU234"/>
      <c r="IV234"/>
    </row>
    <row r="235" spans="2:256" s="27" customFormat="1" ht="14.25">
      <c r="B235" s="61"/>
      <c r="C235" s="23"/>
      <c r="D235" s="24"/>
      <c r="E235" s="23"/>
      <c r="IU235"/>
      <c r="IV235"/>
    </row>
    <row r="236" spans="2:256" s="27" customFormat="1" ht="14.25">
      <c r="B236" s="61"/>
      <c r="C236" s="23"/>
      <c r="D236" s="24"/>
      <c r="E236" s="23"/>
      <c r="IU236"/>
      <c r="IV236"/>
    </row>
    <row r="237" spans="2:256" s="27" customFormat="1" ht="14.25">
      <c r="B237" s="61"/>
      <c r="C237" s="23"/>
      <c r="D237" s="24"/>
      <c r="E237" s="23"/>
      <c r="IU237"/>
      <c r="IV237"/>
    </row>
    <row r="238" spans="2:256" s="27" customFormat="1" ht="14.25">
      <c r="B238" s="61"/>
      <c r="C238" s="23"/>
      <c r="D238" s="24"/>
      <c r="E238" s="23"/>
      <c r="IU238"/>
      <c r="IV238"/>
    </row>
    <row r="239" spans="2:256" s="27" customFormat="1" ht="14.25">
      <c r="B239" s="61"/>
      <c r="C239" s="23"/>
      <c r="D239" s="24"/>
      <c r="E239" s="23"/>
      <c r="IU239"/>
      <c r="IV239"/>
    </row>
    <row r="240" spans="2:256" s="27" customFormat="1" ht="14.25">
      <c r="B240" s="61"/>
      <c r="C240" s="23"/>
      <c r="D240" s="24"/>
      <c r="E240" s="23"/>
      <c r="IU240"/>
      <c r="IV240"/>
    </row>
    <row r="241" spans="2:256" s="27" customFormat="1" ht="14.25">
      <c r="B241" s="61"/>
      <c r="C241" s="23"/>
      <c r="D241" s="24"/>
      <c r="E241" s="23"/>
      <c r="IU241"/>
      <c r="IV241"/>
    </row>
    <row r="242" spans="2:256" s="27" customFormat="1" ht="14.25">
      <c r="B242" s="61"/>
      <c r="C242" s="23"/>
      <c r="D242" s="24"/>
      <c r="E242" s="23"/>
      <c r="IU242"/>
      <c r="IV242"/>
    </row>
    <row r="243" spans="2:256" s="27" customFormat="1" ht="14.25">
      <c r="B243" s="61"/>
      <c r="C243" s="23"/>
      <c r="D243" s="24"/>
      <c r="E243" s="23"/>
      <c r="IU243"/>
      <c r="IV243"/>
    </row>
    <row r="244" spans="2:256" s="27" customFormat="1" ht="14.25">
      <c r="B244" s="61"/>
      <c r="C244" s="23"/>
      <c r="D244" s="24"/>
      <c r="E244" s="23"/>
      <c r="IU244"/>
      <c r="IV244"/>
    </row>
    <row r="245" spans="2:256" s="27" customFormat="1" ht="14.25">
      <c r="B245" s="61"/>
      <c r="C245" s="23"/>
      <c r="D245" s="24"/>
      <c r="E245" s="23"/>
      <c r="IU245"/>
      <c r="IV245"/>
    </row>
    <row r="246" spans="2:256" s="27" customFormat="1" ht="14.25">
      <c r="B246" s="61"/>
      <c r="C246" s="23"/>
      <c r="D246" s="24"/>
      <c r="E246" s="23"/>
      <c r="IU246"/>
      <c r="IV246"/>
    </row>
    <row r="247" spans="2:256" s="27" customFormat="1" ht="14.25">
      <c r="B247" s="61"/>
      <c r="C247" s="23"/>
      <c r="D247" s="24"/>
      <c r="E247" s="23"/>
      <c r="IU247"/>
      <c r="IV247"/>
    </row>
    <row r="248" spans="2:256" s="27" customFormat="1" ht="14.25">
      <c r="B248" s="61"/>
      <c r="C248" s="23"/>
      <c r="D248" s="24"/>
      <c r="E248" s="23"/>
      <c r="IU248"/>
      <c r="IV248"/>
    </row>
    <row r="249" spans="2:256" s="27" customFormat="1" ht="14.25">
      <c r="B249" s="61"/>
      <c r="C249" s="23"/>
      <c r="D249" s="24"/>
      <c r="E249" s="23"/>
      <c r="IU249"/>
      <c r="IV249"/>
    </row>
    <row r="250" spans="2:256" s="27" customFormat="1" ht="14.25">
      <c r="B250" s="61"/>
      <c r="C250" s="23"/>
      <c r="D250" s="24"/>
      <c r="E250" s="23"/>
      <c r="IU250"/>
      <c r="IV250"/>
    </row>
    <row r="251" spans="2:256" s="27" customFormat="1" ht="14.25">
      <c r="B251" s="61"/>
      <c r="C251" s="23"/>
      <c r="D251" s="24"/>
      <c r="E251" s="23"/>
      <c r="IU251"/>
      <c r="IV251"/>
    </row>
    <row r="252" spans="2:256" s="27" customFormat="1" ht="14.25">
      <c r="B252" s="61"/>
      <c r="C252" s="23"/>
      <c r="D252" s="24"/>
      <c r="E252" s="23"/>
      <c r="IU252"/>
      <c r="IV252"/>
    </row>
    <row r="253" spans="2:256" s="27" customFormat="1" ht="14.25">
      <c r="B253" s="61"/>
      <c r="C253" s="23"/>
      <c r="D253" s="24"/>
      <c r="E253" s="23"/>
      <c r="IU253"/>
      <c r="IV253"/>
    </row>
    <row r="254" spans="2:256" s="27" customFormat="1" ht="14.25">
      <c r="B254" s="61"/>
      <c r="C254" s="23"/>
      <c r="D254" s="24"/>
      <c r="E254" s="23"/>
      <c r="IU254"/>
      <c r="IV254"/>
    </row>
    <row r="255" spans="2:256" s="27" customFormat="1" ht="14.25">
      <c r="B255" s="61"/>
      <c r="C255" s="23"/>
      <c r="D255" s="24"/>
      <c r="E255" s="23"/>
      <c r="IU255"/>
      <c r="IV255"/>
    </row>
    <row r="256" spans="2:256" s="27" customFormat="1" ht="14.25">
      <c r="B256" s="61"/>
      <c r="C256" s="23"/>
      <c r="D256" s="24"/>
      <c r="E256" s="23"/>
      <c r="IU256"/>
      <c r="IV256"/>
    </row>
    <row r="257" spans="2:256" s="27" customFormat="1" ht="14.25">
      <c r="B257" s="61"/>
      <c r="C257" s="23"/>
      <c r="D257" s="24"/>
      <c r="E257" s="23"/>
      <c r="IU257"/>
      <c r="IV257"/>
    </row>
    <row r="258" spans="2:256" s="27" customFormat="1" ht="14.25">
      <c r="B258" s="61"/>
      <c r="C258" s="23"/>
      <c r="D258" s="24"/>
      <c r="E258" s="23"/>
      <c r="IU258"/>
      <c r="IV258"/>
    </row>
    <row r="259" spans="2:256" s="27" customFormat="1" ht="14.25">
      <c r="B259" s="61"/>
      <c r="C259" s="23"/>
      <c r="D259" s="24"/>
      <c r="E259" s="23"/>
      <c r="IU259"/>
      <c r="IV259"/>
    </row>
    <row r="260" spans="2:256" s="27" customFormat="1" ht="14.25">
      <c r="B260" s="61"/>
      <c r="C260" s="23"/>
      <c r="D260" s="24"/>
      <c r="E260" s="23"/>
      <c r="IU260"/>
      <c r="IV260"/>
    </row>
    <row r="261" spans="2:256" s="27" customFormat="1" ht="14.25">
      <c r="B261" s="61"/>
      <c r="C261" s="23"/>
      <c r="D261" s="24"/>
      <c r="E261" s="23"/>
      <c r="IU261"/>
      <c r="IV261"/>
    </row>
    <row r="262" spans="2:256" s="27" customFormat="1" ht="14.25">
      <c r="B262" s="61"/>
      <c r="C262" s="23"/>
      <c r="D262" s="24"/>
      <c r="E262" s="23"/>
      <c r="IU262"/>
      <c r="IV262"/>
    </row>
    <row r="263" spans="2:256" s="27" customFormat="1" ht="14.25">
      <c r="B263" s="61"/>
      <c r="C263" s="23"/>
      <c r="D263" s="24"/>
      <c r="E263" s="23"/>
      <c r="IU263"/>
      <c r="IV263"/>
    </row>
    <row r="264" spans="2:256" s="27" customFormat="1" ht="14.25">
      <c r="B264" s="61"/>
      <c r="C264" s="23"/>
      <c r="D264" s="24"/>
      <c r="E264" s="23"/>
      <c r="IU264"/>
      <c r="IV264"/>
    </row>
    <row r="265" spans="2:256" s="27" customFormat="1" ht="14.25">
      <c r="B265" s="61"/>
      <c r="C265" s="23"/>
      <c r="D265" s="24"/>
      <c r="E265" s="23"/>
      <c r="IU265"/>
      <c r="IV265"/>
    </row>
    <row r="266" spans="2:256" s="27" customFormat="1" ht="14.25">
      <c r="B266" s="61"/>
      <c r="C266" s="23"/>
      <c r="D266" s="24"/>
      <c r="E266" s="23"/>
      <c r="IU266"/>
      <c r="IV266"/>
    </row>
    <row r="267" spans="2:256" s="27" customFormat="1" ht="14.25">
      <c r="B267" s="61"/>
      <c r="C267" s="23"/>
      <c r="D267" s="24"/>
      <c r="E267" s="23"/>
      <c r="IU267"/>
      <c r="IV267"/>
    </row>
    <row r="268" spans="2:256" s="27" customFormat="1" ht="14.25">
      <c r="B268" s="61"/>
      <c r="C268" s="23"/>
      <c r="D268" s="24"/>
      <c r="E268" s="23"/>
      <c r="IU268"/>
      <c r="IV268"/>
    </row>
    <row r="269" spans="2:256" s="27" customFormat="1" ht="14.25">
      <c r="B269" s="61"/>
      <c r="C269" s="23"/>
      <c r="D269" s="24"/>
      <c r="E269" s="23"/>
      <c r="IU269"/>
      <c r="IV269"/>
    </row>
    <row r="270" spans="2:256" s="27" customFormat="1" ht="14.25">
      <c r="B270" s="61"/>
      <c r="C270" s="23"/>
      <c r="D270" s="24"/>
      <c r="E270" s="23"/>
      <c r="IU270"/>
      <c r="IV270"/>
    </row>
    <row r="271" spans="2:256" s="27" customFormat="1" ht="14.25">
      <c r="B271" s="61"/>
      <c r="C271" s="23"/>
      <c r="D271" s="24"/>
      <c r="E271" s="23"/>
      <c r="IU271"/>
      <c r="IV271"/>
    </row>
    <row r="272" spans="2:256" s="27" customFormat="1" ht="14.25">
      <c r="B272" s="61"/>
      <c r="C272" s="23"/>
      <c r="D272" s="24"/>
      <c r="E272" s="23"/>
      <c r="IU272"/>
      <c r="IV272"/>
    </row>
    <row r="273" spans="2:256" s="27" customFormat="1" ht="14.25">
      <c r="B273" s="61"/>
      <c r="C273" s="23"/>
      <c r="D273" s="24"/>
      <c r="E273" s="23"/>
      <c r="IU273"/>
      <c r="IV273"/>
    </row>
    <row r="274" spans="2:256" s="27" customFormat="1" ht="14.25">
      <c r="B274" s="61"/>
      <c r="C274" s="23"/>
      <c r="D274" s="24"/>
      <c r="E274" s="23"/>
      <c r="IU274"/>
      <c r="IV274"/>
    </row>
    <row r="275" spans="2:256" s="27" customFormat="1" ht="14.25">
      <c r="B275" s="61"/>
      <c r="C275" s="23"/>
      <c r="D275" s="24"/>
      <c r="E275" s="23"/>
      <c r="IU275"/>
      <c r="IV275"/>
    </row>
    <row r="276" spans="2:256" s="27" customFormat="1" ht="14.25">
      <c r="B276" s="61"/>
      <c r="C276" s="23"/>
      <c r="D276" s="24"/>
      <c r="E276" s="23"/>
      <c r="IU276"/>
      <c r="IV276"/>
    </row>
    <row r="277" spans="2:256" s="27" customFormat="1" ht="14.25">
      <c r="B277" s="61"/>
      <c r="C277" s="23"/>
      <c r="D277" s="24"/>
      <c r="E277" s="23"/>
      <c r="IU277"/>
      <c r="IV277"/>
    </row>
    <row r="278" spans="2:256" s="27" customFormat="1" ht="14.25">
      <c r="B278" s="61"/>
      <c r="C278" s="23"/>
      <c r="D278" s="24"/>
      <c r="E278" s="23"/>
      <c r="IU278"/>
      <c r="IV278"/>
    </row>
    <row r="279" spans="2:256" s="27" customFormat="1" ht="14.25">
      <c r="B279" s="61"/>
      <c r="C279" s="23"/>
      <c r="D279" s="24"/>
      <c r="E279" s="23"/>
      <c r="IU279"/>
      <c r="IV279"/>
    </row>
    <row r="280" spans="2:256" s="27" customFormat="1" ht="14.25">
      <c r="B280" s="61"/>
      <c r="C280" s="23"/>
      <c r="D280" s="24"/>
      <c r="E280" s="23"/>
      <c r="IU280"/>
      <c r="IV280"/>
    </row>
    <row r="281" spans="2:256" s="27" customFormat="1" ht="14.25">
      <c r="B281" s="61"/>
      <c r="C281" s="23"/>
      <c r="D281" s="24"/>
      <c r="E281" s="23"/>
      <c r="IU281"/>
      <c r="IV281"/>
    </row>
    <row r="282" spans="2:256" s="27" customFormat="1" ht="14.25">
      <c r="B282" s="61"/>
      <c r="C282" s="23"/>
      <c r="D282" s="24"/>
      <c r="E282" s="23"/>
      <c r="IU282"/>
      <c r="IV282"/>
    </row>
    <row r="283" spans="2:256" s="27" customFormat="1" ht="14.25">
      <c r="B283" s="61"/>
      <c r="C283" s="23"/>
      <c r="D283" s="24"/>
      <c r="E283" s="23"/>
      <c r="IU283"/>
      <c r="IV283"/>
    </row>
    <row r="284" spans="2:256" s="27" customFormat="1" ht="14.25">
      <c r="B284" s="61"/>
      <c r="C284" s="23"/>
      <c r="D284" s="24"/>
      <c r="E284" s="23"/>
      <c r="IU284"/>
      <c r="IV284"/>
    </row>
    <row r="285" spans="2:256" s="27" customFormat="1" ht="14.25">
      <c r="B285" s="61"/>
      <c r="C285" s="23"/>
      <c r="D285" s="24"/>
      <c r="E285" s="23"/>
      <c r="IU285"/>
      <c r="IV285"/>
    </row>
    <row r="286" spans="2:256" s="27" customFormat="1" ht="14.25">
      <c r="B286" s="61"/>
      <c r="C286" s="23"/>
      <c r="D286" s="24"/>
      <c r="E286" s="23"/>
      <c r="IU286"/>
      <c r="IV286"/>
    </row>
    <row r="287" spans="2:256" s="64" customFormat="1" ht="14.25">
      <c r="B287" s="61"/>
      <c r="C287" s="23"/>
      <c r="D287" s="24"/>
      <c r="E287" s="23"/>
      <c r="IU287"/>
      <c r="IV287"/>
    </row>
    <row r="288" spans="2:256" s="27" customFormat="1" ht="14.25">
      <c r="B288" s="61"/>
      <c r="C288" s="23"/>
      <c r="D288" s="24"/>
      <c r="E288" s="23"/>
      <c r="IU288"/>
      <c r="IV288"/>
    </row>
    <row r="289" spans="2:256" s="27" customFormat="1" ht="14.25">
      <c r="B289" s="61"/>
      <c r="C289" s="23"/>
      <c r="D289" s="24"/>
      <c r="E289" s="23"/>
      <c r="IU289"/>
      <c r="IV289"/>
    </row>
    <row r="290" spans="2:256" s="27" customFormat="1" ht="14.25">
      <c r="B290" s="61"/>
      <c r="C290" s="23"/>
      <c r="D290" s="24"/>
      <c r="E290" s="23"/>
      <c r="IU290"/>
      <c r="IV290"/>
    </row>
    <row r="291" spans="2:256" s="27" customFormat="1" ht="14.25">
      <c r="B291" s="61"/>
      <c r="C291" s="23"/>
      <c r="D291" s="24"/>
      <c r="E291" s="23"/>
      <c r="IU291"/>
      <c r="IV291"/>
    </row>
    <row r="292" spans="2:256" s="27" customFormat="1" ht="14.25">
      <c r="B292" s="61"/>
      <c r="C292" s="23"/>
      <c r="D292" s="24"/>
      <c r="E292" s="23"/>
      <c r="IU292"/>
      <c r="IV292"/>
    </row>
    <row r="293" spans="2:256" s="27" customFormat="1" ht="14.25">
      <c r="B293" s="61"/>
      <c r="C293" s="23"/>
      <c r="D293" s="24"/>
      <c r="E293" s="23"/>
      <c r="IU293"/>
      <c r="IV293"/>
    </row>
    <row r="294" spans="2:256" s="27" customFormat="1" ht="14.25">
      <c r="B294" s="61"/>
      <c r="C294" s="23"/>
      <c r="D294" s="24"/>
      <c r="E294" s="23"/>
      <c r="IU294"/>
      <c r="IV294"/>
    </row>
    <row r="295" spans="2:256" s="27" customFormat="1" ht="14.25">
      <c r="B295" s="61"/>
      <c r="C295" s="23"/>
      <c r="D295" s="24"/>
      <c r="E295" s="23"/>
      <c r="IU295"/>
      <c r="IV295"/>
    </row>
    <row r="296" spans="2:256" s="27" customFormat="1" ht="14.25">
      <c r="B296" s="61"/>
      <c r="C296" s="23"/>
      <c r="D296" s="24"/>
      <c r="E296" s="23"/>
      <c r="IU296"/>
      <c r="IV296"/>
    </row>
    <row r="297" spans="2:256" s="27" customFormat="1" ht="14.25">
      <c r="B297" s="61"/>
      <c r="C297" s="23"/>
      <c r="D297" s="24"/>
      <c r="E297" s="23"/>
      <c r="IU297"/>
      <c r="IV297"/>
    </row>
    <row r="298" spans="2:256" s="27" customFormat="1" ht="14.25">
      <c r="B298" s="61"/>
      <c r="C298" s="23"/>
      <c r="D298" s="24"/>
      <c r="E298" s="23"/>
      <c r="IU298"/>
      <c r="IV298"/>
    </row>
    <row r="299" spans="2:256" s="27" customFormat="1" ht="14.25">
      <c r="B299" s="61"/>
      <c r="C299" s="23"/>
      <c r="D299" s="24"/>
      <c r="E299" s="23"/>
      <c r="IU299"/>
      <c r="IV299"/>
    </row>
    <row r="300" spans="2:256" s="27" customFormat="1" ht="14.25">
      <c r="B300" s="61"/>
      <c r="C300" s="23"/>
      <c r="D300" s="24"/>
      <c r="E300" s="23"/>
      <c r="IU300"/>
      <c r="IV300"/>
    </row>
    <row r="301" spans="2:256" s="27" customFormat="1" ht="14.25">
      <c r="B301" s="61"/>
      <c r="C301" s="23"/>
      <c r="D301" s="24"/>
      <c r="E301" s="23"/>
      <c r="IU301"/>
      <c r="IV301"/>
    </row>
    <row r="302" spans="2:256" s="27" customFormat="1" ht="14.25">
      <c r="B302" s="61"/>
      <c r="C302" s="23"/>
      <c r="D302" s="24"/>
      <c r="E302" s="23"/>
      <c r="IU302"/>
      <c r="IV302"/>
    </row>
    <row r="303" spans="2:256" s="27" customFormat="1" ht="14.25">
      <c r="B303" s="61"/>
      <c r="C303" s="23"/>
      <c r="D303" s="24"/>
      <c r="E303" s="23"/>
      <c r="IU303"/>
      <c r="IV303"/>
    </row>
    <row r="304" spans="2:256" s="27" customFormat="1" ht="14.25">
      <c r="B304" s="61"/>
      <c r="C304" s="23"/>
      <c r="D304" s="24"/>
      <c r="E304" s="23"/>
      <c r="IU304"/>
      <c r="IV304"/>
    </row>
    <row r="305" spans="2:256" s="27" customFormat="1" ht="14.25">
      <c r="B305" s="61"/>
      <c r="C305" s="23"/>
      <c r="D305" s="24"/>
      <c r="E305" s="23"/>
      <c r="IU305"/>
      <c r="IV305"/>
    </row>
    <row r="306" spans="2:256" s="27" customFormat="1" ht="14.25">
      <c r="B306" s="61"/>
      <c r="C306" s="23"/>
      <c r="D306" s="24"/>
      <c r="E306" s="23"/>
      <c r="IU306"/>
      <c r="IV306"/>
    </row>
    <row r="307" spans="2:256" s="64" customFormat="1" ht="14.25">
      <c r="B307" s="61"/>
      <c r="C307" s="23"/>
      <c r="D307" s="24"/>
      <c r="E307" s="23"/>
      <c r="IU307"/>
      <c r="IV307"/>
    </row>
    <row r="308" spans="2:256" s="63" customFormat="1" ht="14.25">
      <c r="B308" s="61"/>
      <c r="C308" s="23"/>
      <c r="D308" s="24"/>
      <c r="E308" s="23"/>
      <c r="IU308"/>
      <c r="IV308"/>
    </row>
    <row r="309" spans="2:256" s="63" customFormat="1" ht="14.25">
      <c r="B309" s="61"/>
      <c r="C309" s="23"/>
      <c r="D309" s="24"/>
      <c r="E309" s="23"/>
      <c r="IU309"/>
      <c r="IV309"/>
    </row>
    <row r="310" spans="2:256" s="63" customFormat="1" ht="14.25">
      <c r="B310" s="61"/>
      <c r="C310" s="23"/>
      <c r="D310" s="24"/>
      <c r="E310" s="23"/>
      <c r="IU310"/>
      <c r="IV310"/>
    </row>
    <row r="311" spans="2:256" s="63" customFormat="1" ht="14.25">
      <c r="B311" s="61"/>
      <c r="C311" s="23"/>
      <c r="D311" s="24"/>
      <c r="E311" s="23"/>
      <c r="IU311"/>
      <c r="IV311"/>
    </row>
    <row r="312" spans="2:256" s="63" customFormat="1" ht="14.25">
      <c r="B312" s="61"/>
      <c r="C312" s="23"/>
      <c r="D312" s="24"/>
      <c r="E312" s="23"/>
      <c r="IU312"/>
      <c r="IV312"/>
    </row>
    <row r="313" spans="2:256" s="63" customFormat="1" ht="14.25">
      <c r="B313" s="61"/>
      <c r="C313" s="23"/>
      <c r="D313" s="24"/>
      <c r="E313" s="23"/>
      <c r="IU313"/>
      <c r="IV313"/>
    </row>
    <row r="314" spans="2:256" s="63" customFormat="1" ht="14.25">
      <c r="B314" s="61"/>
      <c r="C314" s="23"/>
      <c r="D314" s="24"/>
      <c r="E314" s="23"/>
      <c r="IU314"/>
      <c r="IV314"/>
    </row>
    <row r="315" spans="2:256" s="63" customFormat="1" ht="14.25">
      <c r="B315" s="61"/>
      <c r="C315" s="23"/>
      <c r="D315" s="24"/>
      <c r="E315" s="23"/>
      <c r="IU315"/>
      <c r="IV315"/>
    </row>
    <row r="316" spans="2:256" s="27" customFormat="1" ht="14.25">
      <c r="B316" s="61"/>
      <c r="C316" s="23"/>
      <c r="D316" s="24"/>
      <c r="E316" s="23"/>
      <c r="IU316"/>
      <c r="IV316"/>
    </row>
    <row r="317" spans="2:256" s="27" customFormat="1" ht="14.25">
      <c r="B317" s="61"/>
      <c r="C317" s="23"/>
      <c r="D317" s="24"/>
      <c r="E317" s="23"/>
      <c r="IU317"/>
      <c r="IV317"/>
    </row>
    <row r="318" spans="2:256" s="27" customFormat="1" ht="14.25">
      <c r="B318" s="61"/>
      <c r="C318" s="23"/>
      <c r="D318" s="24"/>
      <c r="E318" s="23"/>
      <c r="IU318"/>
      <c r="IV318"/>
    </row>
    <row r="319" spans="2:256" s="27" customFormat="1" ht="14.25">
      <c r="B319" s="61"/>
      <c r="C319" s="23"/>
      <c r="D319" s="24"/>
      <c r="E319" s="23"/>
      <c r="IU319"/>
      <c r="IV319"/>
    </row>
    <row r="320" spans="2:256" s="27" customFormat="1" ht="14.25">
      <c r="B320" s="61"/>
      <c r="C320" s="23"/>
      <c r="D320" s="24"/>
      <c r="E320" s="23"/>
      <c r="IU320"/>
      <c r="IV320"/>
    </row>
    <row r="321" spans="2:256" s="27" customFormat="1" ht="14.25">
      <c r="B321" s="61"/>
      <c r="C321" s="23"/>
      <c r="D321" s="24"/>
      <c r="E321" s="23"/>
      <c r="IU321"/>
      <c r="IV321"/>
    </row>
    <row r="322" spans="2:256" s="27" customFormat="1" ht="14.25">
      <c r="B322" s="61"/>
      <c r="C322" s="23"/>
      <c r="D322" s="24"/>
      <c r="E322" s="23"/>
      <c r="IU322"/>
      <c r="IV322"/>
    </row>
    <row r="323" spans="2:256" s="27" customFormat="1" ht="14.25">
      <c r="B323" s="61"/>
      <c r="C323" s="23"/>
      <c r="D323" s="24"/>
      <c r="E323" s="23"/>
      <c r="IU323"/>
      <c r="IV323"/>
    </row>
    <row r="324" spans="2:256" s="27" customFormat="1" ht="14.25">
      <c r="B324" s="61"/>
      <c r="C324" s="23"/>
      <c r="D324" s="24"/>
      <c r="E324" s="23"/>
      <c r="IU324"/>
      <c r="IV324"/>
    </row>
    <row r="325" spans="2:256" s="27" customFormat="1" ht="14.25">
      <c r="B325" s="61"/>
      <c r="C325" s="23"/>
      <c r="D325" s="24"/>
      <c r="E325" s="23"/>
      <c r="IU325"/>
      <c r="IV325"/>
    </row>
    <row r="326" spans="2:256" s="63" customFormat="1" ht="14.25">
      <c r="B326" s="61"/>
      <c r="C326" s="23"/>
      <c r="D326" s="24"/>
      <c r="E326" s="23"/>
      <c r="IU326"/>
      <c r="IV326"/>
    </row>
    <row r="338" ht="14.25" customHeight="1"/>
    <row r="422" ht="12" customHeight="1"/>
    <row r="433" ht="38.25" customHeight="1"/>
    <row r="434" ht="38.25" customHeight="1"/>
  </sheetData>
  <sheetProtection/>
  <autoFilter ref="B17:E475"/>
  <mergeCells count="10">
    <mergeCell ref="B7:E7"/>
    <mergeCell ref="B8:E8"/>
    <mergeCell ref="B9:B10"/>
    <mergeCell ref="C9:E9"/>
    <mergeCell ref="C10:E10"/>
    <mergeCell ref="B11:E11"/>
    <mergeCell ref="B12:E12"/>
    <mergeCell ref="B13:E13"/>
    <mergeCell ref="B14:E14"/>
    <mergeCell ref="B15:E15"/>
  </mergeCells>
  <dataValidations count="1">
    <dataValidation type="list" allowBlank="1" showErrorMessage="1" sqref="D6:D15 D17:D326">
      <formula1>"I,II,III"</formula1>
      <formula2>0</formula2>
    </dataValidation>
  </dataValidations>
  <printOptions/>
  <pageMargins left="0.5597222222222222" right="0.4597222222222222" top="0.7298611111111111" bottom="0.6701388888888888" header="0.5" footer="0.3798611111111111"/>
  <pageSetup horizontalDpi="300" verticalDpi="300" orientation="landscape" paperSize="9" scale="85"/>
  <headerFooter alignWithMargins="0">
    <oddHeader>&amp;C&amp;"宋体,Regular"&amp;12&amp;F</oddHeader>
    <oddFooter>&amp;C&amp;"宋体,Regular"&amp;12&amp;P/&amp;N</oddFooter>
  </headerFooter>
  <drawing r:id="rId1"/>
</worksheet>
</file>

<file path=xl/worksheets/sheet2.xml><?xml version="1.0" encoding="utf-8"?>
<worksheet xmlns="http://schemas.openxmlformats.org/spreadsheetml/2006/main" xmlns:r="http://schemas.openxmlformats.org/officeDocument/2006/relationships">
  <dimension ref="A1:L399"/>
  <sheetViews>
    <sheetView showGridLines="0" workbookViewId="0" topLeftCell="A1">
      <pane ySplit="8" topLeftCell="A42" activePane="bottomLeft" state="frozen"/>
      <selection pane="topLeft" activeCell="A1" sqref="A1"/>
      <selection pane="bottomLeft" activeCell="E47" sqref="E47"/>
    </sheetView>
  </sheetViews>
  <sheetFormatPr defaultColWidth="10.28125" defaultRowHeight="12.75"/>
  <cols>
    <col min="1" max="1" width="0.9921875" style="65" customWidth="1"/>
    <col min="2" max="2" width="12.8515625" style="66" customWidth="1"/>
    <col min="3" max="3" width="12.00390625" style="66" customWidth="1"/>
    <col min="4" max="4" width="10.7109375" style="67" customWidth="1"/>
    <col min="5" max="5" width="56.28125" style="65" customWidth="1"/>
    <col min="6" max="6" width="44.421875" style="29" customWidth="1"/>
    <col min="7" max="7" width="10.7109375" style="67" customWidth="1"/>
    <col min="8" max="8" width="18.00390625" style="65" customWidth="1"/>
    <col min="9" max="16384" width="9.57421875" style="65" customWidth="1"/>
  </cols>
  <sheetData>
    <row r="1" ht="14.25">
      <c r="A1" s="68"/>
    </row>
    <row r="2" spans="2:8" ht="15" customHeight="1">
      <c r="B2" s="69"/>
      <c r="C2" s="70"/>
      <c r="D2" s="70"/>
      <c r="E2" s="70"/>
      <c r="F2" s="71"/>
      <c r="G2" s="70"/>
      <c r="H2" s="70"/>
    </row>
    <row r="3" spans="3:8" ht="16.5">
      <c r="C3" s="72"/>
      <c r="D3" s="73"/>
      <c r="E3" s="73"/>
      <c r="F3" s="74"/>
      <c r="G3" s="73"/>
      <c r="H3" s="73"/>
    </row>
    <row r="4" spans="3:8" ht="16.5">
      <c r="C4" s="72"/>
      <c r="D4" s="75"/>
      <c r="E4" s="75"/>
      <c r="G4" s="75"/>
      <c r="H4" s="73"/>
    </row>
    <row r="6" ht="14.25">
      <c r="B6" s="76" t="s">
        <v>0</v>
      </c>
    </row>
    <row r="8" spans="2:8" ht="14.25">
      <c r="B8" s="77" t="s">
        <v>12</v>
      </c>
      <c r="C8" s="78" t="s">
        <v>10</v>
      </c>
      <c r="D8" s="79" t="s">
        <v>100</v>
      </c>
      <c r="E8" s="80" t="s">
        <v>101</v>
      </c>
      <c r="F8" s="81" t="s">
        <v>102</v>
      </c>
      <c r="G8" s="82" t="s">
        <v>103</v>
      </c>
      <c r="H8" s="80" t="s">
        <v>104</v>
      </c>
    </row>
    <row r="9" spans="2:8" s="68" customFormat="1" ht="14.25">
      <c r="B9" s="83">
        <f>IF((VLOOKUP(C9,Cases!B:D,3,FALSE))=0,"",VLOOKUP(C9,Cases!B:D,3,FALSE))</f>
      </c>
      <c r="C9" s="84">
        <v>1.1</v>
      </c>
      <c r="D9" s="85"/>
      <c r="E9" s="86" t="str">
        <f>IF((VLOOKUP(C9,Cases!B:C,2,FALSE))=0,"",VLOOKUP(C9,Cases!B:C,2,FALSE))</f>
        <v>Tele screen</v>
      </c>
      <c r="F9" s="87"/>
      <c r="G9" s="88"/>
      <c r="H9" s="89"/>
    </row>
    <row r="10" spans="2:8" s="68" customFormat="1" ht="14.25">
      <c r="B10" s="90" t="str">
        <f>IF((VLOOKUP(C10,Cases!B:D,3,FALSE))=0,"",VLOOKUP(C10,Cases!B:D,3,FALSE))</f>
        <v>I</v>
      </c>
      <c r="C10" s="91" t="s">
        <v>15</v>
      </c>
      <c r="D10" s="92"/>
      <c r="E10" s="93" t="str">
        <f>IF((VLOOKUP(C10,Cases!B:C,2,FALSE))=0,"",VLOOKUP(C10,Cases!B:C,2,FALSE))</f>
        <v>Access Tele</v>
      </c>
      <c r="F10" s="53"/>
      <c r="G10" s="94"/>
      <c r="H10" s="95"/>
    </row>
    <row r="11" spans="2:8" s="68" customFormat="1" ht="14.25">
      <c r="B11" s="90"/>
      <c r="C11" s="91"/>
      <c r="D11" s="96">
        <v>1</v>
      </c>
      <c r="E11" s="97" t="s">
        <v>105</v>
      </c>
      <c r="F11" s="98"/>
      <c r="G11" s="94"/>
      <c r="H11" s="95"/>
    </row>
    <row r="12" spans="2:8" s="68" customFormat="1" ht="14.25">
      <c r="B12" s="90"/>
      <c r="C12" s="91"/>
      <c r="D12" s="96">
        <v>2</v>
      </c>
      <c r="E12" s="97" t="s">
        <v>106</v>
      </c>
      <c r="F12" s="98"/>
      <c r="G12" s="94"/>
      <c r="H12" s="95"/>
    </row>
    <row r="13" spans="2:8" s="68" customFormat="1" ht="14.25">
      <c r="B13" s="90" t="str">
        <f>IF((VLOOKUP(C13,Cases!B:D,3,FALSE))=0,"",VLOOKUP(C13,Cases!B:D,3,FALSE))</f>
        <v>I</v>
      </c>
      <c r="C13" s="91" t="s">
        <v>18</v>
      </c>
      <c r="D13" s="92"/>
      <c r="E13" s="99" t="str">
        <f>IF((VLOOKUP(C13,Cases!B:C,2,FALSE))=0,"",VLOOKUP(C13,Cases!B:C,2,FALSE))</f>
        <v>Input the Number (0-9)  on Tele screen</v>
      </c>
      <c r="F13" s="53"/>
      <c r="G13" s="94"/>
      <c r="H13" s="95"/>
    </row>
    <row r="14" spans="2:8" s="68" customFormat="1" ht="14.25">
      <c r="B14" s="90"/>
      <c r="C14" s="91"/>
      <c r="D14" s="100">
        <v>1</v>
      </c>
      <c r="E14" s="97" t="s">
        <v>105</v>
      </c>
      <c r="F14" s="53"/>
      <c r="G14" s="94"/>
      <c r="H14" s="95"/>
    </row>
    <row r="15" spans="2:8" s="68" customFormat="1" ht="57">
      <c r="B15" s="90"/>
      <c r="C15" s="91"/>
      <c r="D15" s="96">
        <v>2</v>
      </c>
      <c r="E15" s="41" t="s">
        <v>107</v>
      </c>
      <c r="F15" s="98" t="s">
        <v>108</v>
      </c>
      <c r="G15" s="94"/>
      <c r="H15" s="95"/>
    </row>
    <row r="16" spans="2:8" s="68" customFormat="1" ht="14.25">
      <c r="B16" s="90" t="str">
        <f>IF((VLOOKUP(C16,Cases!B:D,3,FALSE))=0,"",VLOOKUP(C16,Cases!B:D,3,FALSE))</f>
        <v>I</v>
      </c>
      <c r="C16" s="91" t="s">
        <v>20</v>
      </c>
      <c r="D16" s="92"/>
      <c r="E16" s="99" t="str">
        <f>IF((VLOOKUP(C16,Cases!B:C,2,FALSE))=0,"",VLOOKUP(C16,Cases!B:C,2,FALSE))</f>
        <v>Input * +, short press  # key on Tele Screen</v>
      </c>
      <c r="F16" s="53"/>
      <c r="G16" s="94"/>
      <c r="H16" s="95"/>
    </row>
    <row r="17" spans="2:8" s="68" customFormat="1" ht="14.25">
      <c r="B17" s="90"/>
      <c r="C17" s="91"/>
      <c r="D17" s="100">
        <v>1</v>
      </c>
      <c r="E17" s="97" t="s">
        <v>105</v>
      </c>
      <c r="F17" s="53"/>
      <c r="G17" s="94"/>
      <c r="H17" s="95"/>
    </row>
    <row r="18" spans="2:8" s="68" customFormat="1" ht="14.25">
      <c r="B18" s="90"/>
      <c r="C18" s="91"/>
      <c r="D18" s="100">
        <v>2</v>
      </c>
      <c r="E18" s="99"/>
      <c r="F18" s="53"/>
      <c r="G18" s="94"/>
      <c r="H18" s="95"/>
    </row>
    <row r="19" spans="2:8" s="68" customFormat="1" ht="14.25">
      <c r="B19" s="90"/>
      <c r="C19" s="91"/>
      <c r="D19" s="92"/>
      <c r="E19" s="99"/>
      <c r="F19" s="53"/>
      <c r="G19" s="94"/>
      <c r="H19" s="95"/>
    </row>
    <row r="20" spans="2:8" s="68" customFormat="1" ht="23.25">
      <c r="B20" s="90" t="str">
        <f>IF((VLOOKUP(C20,Cases!B:D,3,FALSE))=0,"",VLOOKUP(C20,Cases!B:D,3,FALSE))</f>
        <v>I</v>
      </c>
      <c r="C20" s="91" t="s">
        <v>22</v>
      </c>
      <c r="D20" s="92"/>
      <c r="E20" s="101" t="str">
        <f>IF((VLOOKUP(C20,Cases!B:C,2,FALSE))=0,"",VLOOKUP(C20,Cases!B:C,2,FALSE))</f>
        <v>Input the longest number with symbol " * , + , P , # , W " and Dial it</v>
      </c>
      <c r="F20" s="53"/>
      <c r="G20" s="94"/>
      <c r="H20" s="95"/>
    </row>
    <row r="21" spans="2:8" s="68" customFormat="1" ht="14.25">
      <c r="B21" s="90" t="str">
        <f>IF((VLOOKUP(C21,Cases!B:D,3,FALSE))=0,"",VLOOKUP(C21,Cases!B:D,3,FALSE))</f>
        <v>I</v>
      </c>
      <c r="C21" s="91" t="s">
        <v>24</v>
      </c>
      <c r="D21" s="92"/>
      <c r="E21" s="101" t="str">
        <f>IF((VLOOKUP(C21,Cases!B:C,2,FALSE))=0,"",VLOOKUP(C21,Cases!B:C,2,FALSE))</f>
        <v>Delete the Number and symbol</v>
      </c>
      <c r="F21" s="53"/>
      <c r="G21" s="94"/>
      <c r="H21" s="95"/>
    </row>
    <row r="22" spans="2:8" s="68" customFormat="1" ht="14.25">
      <c r="B22" s="83">
        <f>IF((VLOOKUP(C22,Cases!B:D,3,FALSE))=0,"",VLOOKUP(C22,Cases!B:D,3,FALSE))</f>
      </c>
      <c r="C22" s="84">
        <v>1.2</v>
      </c>
      <c r="D22" s="85"/>
      <c r="E22" s="86" t="str">
        <f>IF((VLOOKUP(C22,Cases!B:C,2,FALSE))=0,"",VLOOKUP(C22,Cases!B:C,2,FALSE))</f>
        <v>Dialing</v>
      </c>
      <c r="F22" s="87"/>
      <c r="G22" s="88"/>
      <c r="H22" s="89"/>
    </row>
    <row r="23" spans="2:8" s="68" customFormat="1" ht="14.25">
      <c r="B23" s="90" t="str">
        <f>IF((VLOOKUP(C23,Cases!B:D,3,FALSE))=0,"",VLOOKUP(C23,Cases!B:D,3,FALSE))</f>
        <v>I</v>
      </c>
      <c r="C23" s="91" t="s">
        <v>27</v>
      </c>
      <c r="D23" s="92"/>
      <c r="E23" s="101" t="str">
        <f>IF((VLOOKUP(C23,Cases!B:C,2,FALSE))=0,"",VLOOKUP(C23,Cases!B:C,2,FALSE))</f>
        <v>Check the Dialing screen</v>
      </c>
      <c r="F23" s="53"/>
      <c r="G23" s="94"/>
      <c r="H23" s="95"/>
    </row>
    <row r="24" spans="2:8" s="68" customFormat="1" ht="14.25">
      <c r="B24" s="90" t="str">
        <f>IF((VLOOKUP(C24,Cases!B:D,3,FALSE))=0,"",VLOOKUP(C24,Cases!B:D,3,FALSE))</f>
        <v>I</v>
      </c>
      <c r="C24" s="91" t="s">
        <v>29</v>
      </c>
      <c r="D24" s="92"/>
      <c r="E24" s="101" t="str">
        <f>IF((VLOOKUP(C24,Cases!B:C,2,FALSE))=0,"",VLOOKUP(C24,Cases!B:C,2,FALSE))</f>
        <v>Dialing to unknown number</v>
      </c>
      <c r="F24" s="53"/>
      <c r="G24" s="94"/>
      <c r="H24" s="95"/>
    </row>
    <row r="25" spans="2:8" s="68" customFormat="1" ht="23.25">
      <c r="B25" s="90"/>
      <c r="C25" s="91"/>
      <c r="D25" s="92"/>
      <c r="E25" s="53" t="s">
        <v>109</v>
      </c>
      <c r="F25" s="53" t="s">
        <v>110</v>
      </c>
      <c r="G25" s="94"/>
      <c r="H25" s="95"/>
    </row>
    <row r="26" spans="2:8" s="68" customFormat="1" ht="14.25">
      <c r="B26" s="90"/>
      <c r="C26" s="91"/>
      <c r="D26" s="92"/>
      <c r="E26" s="53" t="s">
        <v>111</v>
      </c>
      <c r="F26" s="53" t="s">
        <v>112</v>
      </c>
      <c r="G26" s="94"/>
      <c r="H26" s="95"/>
    </row>
    <row r="27" spans="2:8" s="68" customFormat="1" ht="23.25">
      <c r="B27" s="90"/>
      <c r="C27" s="91"/>
      <c r="D27" s="92"/>
      <c r="E27" s="53" t="s">
        <v>113</v>
      </c>
      <c r="F27" s="53" t="s">
        <v>114</v>
      </c>
      <c r="G27" s="94"/>
      <c r="H27" s="95"/>
    </row>
    <row r="28" spans="2:8" s="68" customFormat="1" ht="14.25">
      <c r="B28" s="90" t="str">
        <f>IF((VLOOKUP(C28,Cases!B:D,3,FALSE))=0,"",VLOOKUP(C28,Cases!B:D,3,FALSE))</f>
        <v>I</v>
      </c>
      <c r="C28" s="91" t="s">
        <v>31</v>
      </c>
      <c r="D28" s="92"/>
      <c r="E28" s="101" t="str">
        <f>IF((VLOOKUP(C28,Cases!B:C,2,FALSE))=0,"",VLOOKUP(C28,Cases!B:C,2,FALSE))</f>
        <v>Dialing to Number which is stored in contacts</v>
      </c>
      <c r="F28" s="53"/>
      <c r="G28" s="94"/>
      <c r="H28" s="95"/>
    </row>
    <row r="29" spans="2:8" s="68" customFormat="1" ht="23.25">
      <c r="B29" s="90"/>
      <c r="C29" s="91"/>
      <c r="D29" s="92"/>
      <c r="E29" s="53" t="s">
        <v>109</v>
      </c>
      <c r="F29" s="53" t="s">
        <v>110</v>
      </c>
      <c r="G29" s="94"/>
      <c r="H29" s="95"/>
    </row>
    <row r="30" spans="2:8" s="68" customFormat="1" ht="14.25">
      <c r="B30" s="90"/>
      <c r="C30" s="91"/>
      <c r="D30" s="92"/>
      <c r="E30" s="53" t="s">
        <v>115</v>
      </c>
      <c r="F30" s="53" t="s">
        <v>116</v>
      </c>
      <c r="G30" s="94"/>
      <c r="H30" s="95"/>
    </row>
    <row r="31" spans="2:8" s="68" customFormat="1" ht="14.25">
      <c r="B31" s="90"/>
      <c r="C31" s="91"/>
      <c r="D31" s="92"/>
      <c r="E31" s="53" t="s">
        <v>117</v>
      </c>
      <c r="F31" s="53" t="s">
        <v>112</v>
      </c>
      <c r="G31" s="94"/>
      <c r="H31" s="95"/>
    </row>
    <row r="32" spans="2:8" s="68" customFormat="1" ht="23.25">
      <c r="B32" s="90"/>
      <c r="C32" s="91"/>
      <c r="D32" s="92"/>
      <c r="E32" s="53" t="s">
        <v>113</v>
      </c>
      <c r="F32" s="53" t="s">
        <v>114</v>
      </c>
      <c r="G32" s="94"/>
      <c r="H32" s="95"/>
    </row>
    <row r="33" spans="2:8" s="68" customFormat="1" ht="14.25">
      <c r="B33" s="90" t="str">
        <f>IF((VLOOKUP(C33,Cases!B:D,3,FALSE))=0,"",VLOOKUP(C33,Cases!B:D,3,FALSE))</f>
        <v>I</v>
      </c>
      <c r="C33" s="91" t="s">
        <v>33</v>
      </c>
      <c r="D33" s="92"/>
      <c r="E33" s="101" t="str">
        <f>IF((VLOOKUP(C33,Cases!B:C,2,FALSE))=0,"",VLOOKUP(C33,Cases!B:C,2,FALSE))</f>
        <v>Input the longest number and Dial it</v>
      </c>
      <c r="F33" s="53"/>
      <c r="G33" s="94"/>
      <c r="H33" s="95"/>
    </row>
    <row r="34" spans="2:8" s="68" customFormat="1" ht="14.25">
      <c r="B34" s="90" t="str">
        <f>IF((VLOOKUP(C34,Cases!B:D,3,FALSE))=0,"",VLOOKUP(C34,Cases!B:D,3,FALSE))</f>
        <v>I</v>
      </c>
      <c r="C34" s="91" t="s">
        <v>35</v>
      </c>
      <c r="D34" s="92"/>
      <c r="E34" s="101" t="str">
        <f>IF((VLOOKUP(C34,Cases!B:C,2,FALSE))=0,"",VLOOKUP(C34,Cases!B:C,2,FALSE))</f>
        <v>Dialing through people</v>
      </c>
      <c r="F34" s="53"/>
      <c r="G34" s="94"/>
      <c r="H34" s="95"/>
    </row>
    <row r="35" spans="2:8" s="68" customFormat="1" ht="23.25">
      <c r="B35" s="90"/>
      <c r="C35" s="91"/>
      <c r="D35" s="92"/>
      <c r="E35" s="53" t="s">
        <v>118</v>
      </c>
      <c r="F35" s="53" t="s">
        <v>119</v>
      </c>
      <c r="G35" s="94"/>
      <c r="H35" s="95"/>
    </row>
    <row r="36" spans="2:8" s="68" customFormat="1" ht="45.75">
      <c r="B36" s="90"/>
      <c r="C36" s="91"/>
      <c r="D36" s="92"/>
      <c r="E36" s="53" t="s">
        <v>120</v>
      </c>
      <c r="F36" s="53" t="s">
        <v>121</v>
      </c>
      <c r="G36" s="94"/>
      <c r="H36" s="95"/>
    </row>
    <row r="37" spans="2:8" s="68" customFormat="1" ht="23.25">
      <c r="B37" s="90"/>
      <c r="C37" s="91"/>
      <c r="D37" s="92"/>
      <c r="E37" s="53" t="s">
        <v>122</v>
      </c>
      <c r="F37" s="53" t="s">
        <v>123</v>
      </c>
      <c r="G37" s="94"/>
      <c r="H37" s="95"/>
    </row>
    <row r="38" spans="2:8" s="68" customFormat="1" ht="23.25">
      <c r="B38" s="90"/>
      <c r="C38" s="91"/>
      <c r="D38" s="92"/>
      <c r="E38" s="53" t="s">
        <v>113</v>
      </c>
      <c r="F38" s="53" t="s">
        <v>124</v>
      </c>
      <c r="G38" s="94"/>
      <c r="H38" s="95"/>
    </row>
    <row r="39" spans="2:8" s="68" customFormat="1" ht="14.25">
      <c r="B39" s="90" t="str">
        <f>IF((VLOOKUP(C39,Cases!B:D,3,FALSE))=0,"",VLOOKUP(C39,Cases!B:D,3,FALSE))</f>
        <v>I</v>
      </c>
      <c r="C39" s="91" t="s">
        <v>37</v>
      </c>
      <c r="D39" s="92"/>
      <c r="E39" s="101" t="str">
        <f>IF((VLOOKUP(C39,Cases!B:C,2,FALSE))=0,"",VLOOKUP(C39,Cases!B:C,2,FALSE))</f>
        <v>Dialing through I/O</v>
      </c>
      <c r="F39" s="53"/>
      <c r="G39" s="94"/>
      <c r="H39" s="95"/>
    </row>
    <row r="40" spans="2:8" s="68" customFormat="1" ht="14.25">
      <c r="B40" s="90"/>
      <c r="C40" s="91"/>
      <c r="D40" s="92"/>
      <c r="E40" s="53" t="s">
        <v>125</v>
      </c>
      <c r="F40" s="53" t="s">
        <v>126</v>
      </c>
      <c r="G40" s="94"/>
      <c r="H40" s="95"/>
    </row>
    <row r="41" spans="2:8" s="68" customFormat="1" ht="23.25">
      <c r="B41" s="90"/>
      <c r="C41" s="91"/>
      <c r="D41" s="92"/>
      <c r="E41" s="53" t="s">
        <v>127</v>
      </c>
      <c r="F41" s="53" t="s">
        <v>123</v>
      </c>
      <c r="G41" s="94"/>
      <c r="H41" s="95"/>
    </row>
    <row r="42" spans="2:8" s="68" customFormat="1" ht="23.25">
      <c r="B42" s="90"/>
      <c r="C42" s="91"/>
      <c r="D42" s="92"/>
      <c r="E42" s="53" t="s">
        <v>113</v>
      </c>
      <c r="F42" s="53" t="s">
        <v>128</v>
      </c>
      <c r="G42" s="94"/>
      <c r="H42" s="95"/>
    </row>
    <row r="43" spans="2:8" s="68" customFormat="1" ht="14.25">
      <c r="B43" s="90" t="str">
        <f>IF((VLOOKUP(C43,Cases!B:D,3,FALSE))=0,"",VLOOKUP(C43,Cases!B:D,3,FALSE))</f>
        <v>I</v>
      </c>
      <c r="C43" s="91" t="s">
        <v>39</v>
      </c>
      <c r="D43" s="92"/>
      <c r="E43" s="101" t="str">
        <f>IF((VLOOKUP(C43,Cases!B:C,2,FALSE))=0,"",VLOOKUP(C43,Cases!B:C,2,FALSE))</f>
        <v>Dialing through I/O which number is Restrict</v>
      </c>
      <c r="F43" s="53"/>
      <c r="G43" s="94"/>
      <c r="H43" s="95"/>
    </row>
    <row r="44" spans="2:8" s="68" customFormat="1" ht="14.25">
      <c r="B44" s="90" t="str">
        <f>IF((VLOOKUP(C44,Cases!B:D,3,FALSE))=0,"",VLOOKUP(C44,Cases!B:D,3,FALSE))</f>
        <v>I</v>
      </c>
      <c r="C44" s="91" t="s">
        <v>41</v>
      </c>
      <c r="D44" s="92"/>
      <c r="E44" s="101" t="str">
        <f>IF((VLOOKUP(C44,Cases!B:C,2,FALSE))=0,"",VLOOKUP(C44,Cases!B:C,2,FALSE))</f>
        <v>Dialing Through Speaker</v>
      </c>
      <c r="F44" s="53"/>
      <c r="G44" s="94"/>
      <c r="H44" s="95"/>
    </row>
    <row r="45" spans="2:8" s="68" customFormat="1" ht="14.25">
      <c r="B45" s="90" t="str">
        <f>IF((VLOOKUP(C45,Cases!B:D,3,FALSE))=0,"",VLOOKUP(C45,Cases!B:D,3,FALSE))</f>
        <v>I</v>
      </c>
      <c r="C45" s="91" t="s">
        <v>43</v>
      </c>
      <c r="D45" s="92"/>
      <c r="E45" s="101" t="str">
        <f>IF((VLOOKUP(C45,Cases!B:C,2,FALSE))=0,"",VLOOKUP(C45,Cases!B:C,2,FALSE))</f>
        <v>Dialing during Plug in headset</v>
      </c>
      <c r="F45" s="53"/>
      <c r="G45" s="94"/>
      <c r="H45" s="95"/>
    </row>
    <row r="46" spans="2:8" ht="14.25">
      <c r="B46" s="83">
        <f>IF((VLOOKUP(C46,Cases!B:D,3,FALSE))=0,"",VLOOKUP(C46,Cases!B:D,3,FALSE))</f>
      </c>
      <c r="C46" s="84">
        <v>1.3</v>
      </c>
      <c r="D46" s="85"/>
      <c r="E46" s="86" t="str">
        <f>IF((VLOOKUP(C46,Cases!B:C,2,FALSE))=0,"",VLOOKUP(C46,Cases!B:C,2,FALSE))</f>
        <v>Incoming call</v>
      </c>
      <c r="F46" s="87"/>
      <c r="G46" s="88"/>
      <c r="H46" s="89"/>
    </row>
    <row r="47" spans="2:8" ht="14.25">
      <c r="B47" s="90" t="str">
        <f>IF((VLOOKUP(C47,Cases!B:D,3,FALSE))=0,"",VLOOKUP(C47,Cases!B:D,3,FALSE))</f>
        <v>I</v>
      </c>
      <c r="C47" s="91" t="s">
        <v>50</v>
      </c>
      <c r="D47" s="92"/>
      <c r="E47" s="101" t="str">
        <f>IF((VLOOKUP(C47,Cases!B:C,2,FALSE))=0,"",VLOOKUP(C47,Cases!B:C,2,FALSE))</f>
        <v>Incoming a call on Home screen</v>
      </c>
      <c r="F47" s="53"/>
      <c r="G47" s="94"/>
      <c r="H47" s="95"/>
    </row>
    <row r="48" spans="2:8" ht="14.25">
      <c r="B48" s="90" t="str">
        <f>IF((VLOOKUP(C48,Cases!B:D,3,FALSE))=0,"",VLOOKUP(C48,Cases!B:D,3,FALSE))</f>
        <v>I</v>
      </c>
      <c r="C48" s="91" t="s">
        <v>52</v>
      </c>
      <c r="D48" s="92"/>
      <c r="E48" s="101" t="str">
        <f>IF((VLOOKUP(C48,Cases!B:C,2,FALSE))=0,"",VLOOKUP(C48,Cases!B:C,2,FALSE))</f>
        <v>Incoming a call on Message view screen</v>
      </c>
      <c r="F48" s="53"/>
      <c r="G48" s="94"/>
      <c r="H48" s="95"/>
    </row>
    <row r="49" spans="2:8" ht="14.25">
      <c r="B49" s="90" t="str">
        <f>IF((VLOOKUP(C49,Cases!B:D,3,FALSE))=0,"",VLOOKUP(C49,Cases!B:D,3,FALSE))</f>
        <v>I</v>
      </c>
      <c r="C49" s="91" t="s">
        <v>54</v>
      </c>
      <c r="D49" s="92"/>
      <c r="E49" s="101" t="str">
        <f>IF((VLOOKUP(C49,Cases!B:C,2,FALSE))=0,"",VLOOKUP(C49,Cases!B:C,2,FALSE))</f>
        <v>Incoming a call on I/O view screen</v>
      </c>
      <c r="F49" s="53"/>
      <c r="G49" s="94"/>
      <c r="H49" s="95"/>
    </row>
    <row r="50" spans="2:8" ht="14.25">
      <c r="B50" s="90" t="str">
        <f>IF((VLOOKUP(C50,Cases!B:D,3,FALSE))=0,"",VLOOKUP(C50,Cases!B:D,3,FALSE))</f>
        <v>I</v>
      </c>
      <c r="C50" s="91" t="s">
        <v>56</v>
      </c>
      <c r="D50" s="92"/>
      <c r="E50" s="101" t="str">
        <f>IF((VLOOKUP(C50,Cases!B:C,2,FALSE))=0,"",VLOOKUP(C50,Cases!B:C,2,FALSE))</f>
        <v>Incoming a call on Photo view screen</v>
      </c>
      <c r="F50" s="53"/>
      <c r="G50" s="94"/>
      <c r="H50" s="95"/>
    </row>
    <row r="51" spans="2:8" ht="14.25">
      <c r="B51" s="90" t="str">
        <f>IF((VLOOKUP(C51,Cases!B:D,3,FALSE))=0,"",VLOOKUP(C51,Cases!B:D,3,FALSE))</f>
        <v>I</v>
      </c>
      <c r="C51" s="91" t="s">
        <v>58</v>
      </c>
      <c r="D51" s="92"/>
      <c r="E51" s="101" t="str">
        <f>IF((VLOOKUP(C51,Cases!B:C,2,FALSE))=0,"",VLOOKUP(C51,Cases!B:C,2,FALSE))</f>
        <v>Incoming a call on Set time screen</v>
      </c>
      <c r="F51" s="53"/>
      <c r="G51" s="94"/>
      <c r="H51" s="95"/>
    </row>
    <row r="52" spans="2:8" ht="14.25">
      <c r="B52" s="90" t="str">
        <f>IF((VLOOKUP(C52,Cases!B:D,3,FALSE))=0,"",VLOOKUP(C52,Cases!B:D,3,FALSE))</f>
        <v>I</v>
      </c>
      <c r="C52" s="91" t="s">
        <v>60</v>
      </c>
      <c r="D52" s="92"/>
      <c r="E52" s="101" t="str">
        <f>IF((VLOOKUP(C52,Cases!B:C,2,FALSE))=0,"",VLOOKUP(C52,Cases!B:C,2,FALSE))</f>
        <v>Incoming a call on Tele screen</v>
      </c>
      <c r="F52" s="53"/>
      <c r="G52" s="94"/>
      <c r="H52" s="95"/>
    </row>
    <row r="53" spans="2:8" ht="14.25">
      <c r="B53" s="90" t="str">
        <f>IF((VLOOKUP(C53,Cases!B:D,3,FALSE))=0,"",VLOOKUP(C53,Cases!B:D,3,FALSE))</f>
        <v>I</v>
      </c>
      <c r="C53" s="91" t="s">
        <v>62</v>
      </c>
      <c r="D53" s="92"/>
      <c r="E53" s="101" t="str">
        <f>IF((VLOOKUP(C53,Cases!B:C,2,FALSE))=0,"",VLOOKUP(C53,Cases!B:C,2,FALSE))</f>
        <v>Incoming a call on any People list screen</v>
      </c>
      <c r="F53" s="53"/>
      <c r="G53" s="94"/>
      <c r="H53" s="95"/>
    </row>
    <row r="54" spans="2:8" ht="14.25">
      <c r="B54" s="90" t="str">
        <f>IF((VLOOKUP(C54,Cases!B:D,3,FALSE))=0,"",VLOOKUP(C54,Cases!B:D,3,FALSE))</f>
        <v>I</v>
      </c>
      <c r="C54" s="91" t="s">
        <v>64</v>
      </c>
      <c r="D54" s="92"/>
      <c r="E54" s="101" t="str">
        <f>IF((VLOOKUP(C54,Cases!B:C,2,FALSE))=0,"",VLOOKUP(C54,Cases!B:C,2,FALSE))</f>
        <v>Incoming a call by Restrict number</v>
      </c>
      <c r="F54" s="53"/>
      <c r="G54" s="94"/>
      <c r="H54" s="95"/>
    </row>
    <row r="55" spans="2:8" ht="14.25">
      <c r="B55" s="90" t="str">
        <f>IF((VLOOKUP(C55,Cases!B:D,3,FALSE))=0,"",VLOOKUP(C55,Cases!B:D,3,FALSE))</f>
        <v>I</v>
      </c>
      <c r="C55" s="91" t="s">
        <v>66</v>
      </c>
      <c r="D55" s="92"/>
      <c r="E55" s="101" t="str">
        <f>IF((VLOOKUP(C55,Cases!B:C,2,FALSE))=0,"",VLOOKUP(C55,Cases!B:C,2,FALSE))</f>
        <v>Incoming a call during plug headset</v>
      </c>
      <c r="F55" s="53"/>
      <c r="G55" s="94"/>
      <c r="H55" s="95"/>
    </row>
    <row r="56" spans="2:8" s="68" customFormat="1" ht="14.25">
      <c r="B56" s="83">
        <f>IF((VLOOKUP(C56,Cases!B:D,3,FALSE))=0,"",VLOOKUP(C56,Cases!B:D,3,FALSE))</f>
      </c>
      <c r="C56" s="84">
        <v>1.4</v>
      </c>
      <c r="D56" s="85"/>
      <c r="E56" s="86" t="str">
        <f>IF((VLOOKUP(C56,Cases!B:C,2,FALSE))=0,"",VLOOKUP(C56,Cases!B:C,2,FALSE))</f>
        <v>Call activate</v>
      </c>
      <c r="F56" s="87"/>
      <c r="G56" s="88"/>
      <c r="H56" s="89"/>
    </row>
    <row r="57" spans="2:8" s="68" customFormat="1" ht="14.25">
      <c r="B57" s="90" t="str">
        <f>IF((VLOOKUP(C57,Cases!B:D,3,FALSE))=0,"",VLOOKUP(C57,Cases!B:D,3,FALSE))</f>
        <v>I</v>
      </c>
      <c r="C57" s="91" t="s">
        <v>76</v>
      </c>
      <c r="D57" s="92"/>
      <c r="E57" s="101" t="str">
        <f>IF((VLOOKUP(C57,Cases!B:C,2,FALSE))=0,"",VLOOKUP(C57,Cases!B:C,2,FALSE))</f>
        <v>Check the call active screen</v>
      </c>
      <c r="F57" s="53"/>
      <c r="G57" s="94"/>
      <c r="H57" s="95"/>
    </row>
    <row r="58" spans="2:8" s="68" customFormat="1" ht="14.25">
      <c r="B58" s="90" t="str">
        <f>IF((VLOOKUP(C58,Cases!B:D,3,FALSE))=0,"",VLOOKUP(C58,Cases!B:D,3,FALSE))</f>
        <v>I</v>
      </c>
      <c r="C58" s="91" t="s">
        <v>78</v>
      </c>
      <c r="D58" s="92"/>
      <c r="E58" s="101" t="str">
        <f>IF((VLOOKUP(C58,Cases!B:C,2,FALSE))=0,"",VLOOKUP(C58,Cases!B:C,2,FALSE))</f>
        <v>Answer the phone</v>
      </c>
      <c r="F58" s="53"/>
      <c r="G58" s="94"/>
      <c r="H58" s="95"/>
    </row>
    <row r="59" spans="2:8" s="68" customFormat="1" ht="14.25">
      <c r="B59" s="90" t="str">
        <f>IF((VLOOKUP(C59,Cases!B:D,3,FALSE))=0,"",VLOOKUP(C59,Cases!B:D,3,FALSE))</f>
        <v>I</v>
      </c>
      <c r="C59" s="91" t="s">
        <v>80</v>
      </c>
      <c r="D59" s="92"/>
      <c r="E59" s="101" t="str">
        <f>IF((VLOOKUP(C59,Cases!B:C,2,FALSE))=0,"",VLOOKUP(C59,Cases!B:C,2,FALSE))</f>
        <v>End the call by End icon</v>
      </c>
      <c r="F59" s="53"/>
      <c r="G59" s="94"/>
      <c r="H59" s="95"/>
    </row>
    <row r="60" spans="2:8" s="68" customFormat="1" ht="14.25">
      <c r="B60" s="90" t="str">
        <f>IF((VLOOKUP(C60,Cases!B:D,3,FALSE))=0,"",VLOOKUP(C60,Cases!B:D,3,FALSE))</f>
        <v>I</v>
      </c>
      <c r="C60" s="91" t="s">
        <v>82</v>
      </c>
      <c r="D60" s="92"/>
      <c r="E60" s="101" t="str">
        <f>IF((VLOOKUP(C60,Cases!B:C,2,FALSE))=0,"",VLOOKUP(C60,Cases!B:C,2,FALSE))</f>
        <v>Try to Dialing when no Signal</v>
      </c>
      <c r="F60" s="53"/>
      <c r="G60" s="94"/>
      <c r="H60" s="95"/>
    </row>
    <row r="61" spans="2:8" s="68" customFormat="1" ht="14.25">
      <c r="B61" s="90" t="str">
        <f>IF((VLOOKUP(C61,Cases!B:D,3,FALSE))=0,"",VLOOKUP(C61,Cases!B:D,3,FALSE))</f>
        <v>I</v>
      </c>
      <c r="C61" s="91" t="s">
        <v>84</v>
      </c>
      <c r="D61" s="92"/>
      <c r="E61" s="101" t="str">
        <f>IF((VLOOKUP(C61,Cases!B:C,2,FALSE))=0,"",VLOOKUP(C61,Cases!B:C,2,FALSE))</f>
        <v>Received Message During Call activity</v>
      </c>
      <c r="F61" s="53"/>
      <c r="G61" s="94"/>
      <c r="H61" s="95"/>
    </row>
    <row r="62" spans="2:8" s="68" customFormat="1" ht="23.25">
      <c r="B62" s="90" t="str">
        <f>IF((VLOOKUP(C62,Cases!B:D,3,FALSE))=0,"",VLOOKUP(C62,Cases!B:D,3,FALSE))</f>
        <v>I</v>
      </c>
      <c r="C62" s="91" t="s">
        <v>86</v>
      </c>
      <c r="D62" s="92"/>
      <c r="E62" s="101" t="str">
        <f>IF((VLOOKUP(C62,Cases!B:C,2,FALSE))=0,"",VLOOKUP(C62,Cases!B:C,2,FALSE))</f>
        <v>Disconnect the incoming call(even before answering it)</v>
      </c>
      <c r="F62" s="53"/>
      <c r="G62" s="94"/>
      <c r="H62" s="95"/>
    </row>
    <row r="63" spans="2:8" s="68" customFormat="1" ht="23.25">
      <c r="B63" s="90" t="str">
        <f>IF((VLOOKUP(C63,Cases!B:D,3,FALSE))=0,"",VLOOKUP(C63,Cases!B:D,3,FALSE))</f>
        <v>I</v>
      </c>
      <c r="C63" s="91" t="s">
        <v>88</v>
      </c>
      <c r="D63" s="92"/>
      <c r="E63" s="101" t="str">
        <f>IF((VLOOKUP(C63,Cases!B:C,2,FALSE))=0,"",VLOOKUP(C63,Cases!B:C,2,FALSE))</f>
        <v>Disconnect the outgoing call(even before answering it)</v>
      </c>
      <c r="F63" s="53"/>
      <c r="G63" s="94"/>
      <c r="H63" s="95"/>
    </row>
    <row r="64" spans="2:8" ht="14.25">
      <c r="B64" s="83" t="e">
        <f>IF((VLOOKUP(C64,Cases!B:D,3,FALSE))=0,"",VLOOKUP(C64,Cases!B:D,3,FALSE))</f>
        <v>#N/A</v>
      </c>
      <c r="C64" s="84">
        <v>1.5</v>
      </c>
      <c r="D64" s="85"/>
      <c r="E64" s="86" t="e">
        <f>IF((VLOOKUP(C64,Cases!B:C,2,FALSE))=0,"",VLOOKUP(C64,Cases!B:C,2,FALSE))</f>
        <v>#N/A</v>
      </c>
      <c r="F64" s="87"/>
      <c r="G64" s="88"/>
      <c r="H64" s="89"/>
    </row>
    <row r="65" spans="2:8" ht="14.25">
      <c r="B65" s="83" t="e">
        <f>IF((VLOOKUP(C65,Cases!B:D,3,FALSE))=0,"",VLOOKUP(C65,Cases!B:D,3,FALSE))</f>
        <v>#N/A</v>
      </c>
      <c r="C65" s="84">
        <v>1.6</v>
      </c>
      <c r="D65" s="85"/>
      <c r="E65" s="86" t="e">
        <f>IF((VLOOKUP(C65,Cases!B:C,2,FALSE))=0,"",VLOOKUP(C65,Cases!B:C,2,FALSE))</f>
        <v>#N/A</v>
      </c>
      <c r="F65" s="87"/>
      <c r="G65" s="88"/>
      <c r="H65" s="89"/>
    </row>
    <row r="66" spans="2:8" s="68" customFormat="1" ht="14.25">
      <c r="B66" s="83" t="e">
        <f>IF((VLOOKUP(C66,Cases!B:D,3,FALSE))=0,"",VLOOKUP(C66,Cases!B:D,3,FALSE))</f>
        <v>#N/A</v>
      </c>
      <c r="C66" s="84">
        <v>1.7</v>
      </c>
      <c r="D66" s="85"/>
      <c r="E66" s="86" t="e">
        <f>IF((VLOOKUP(C66,Cases!B:C,2,FALSE))=0,"",VLOOKUP(C66,Cases!B:C,2,FALSE))</f>
        <v>#N/A</v>
      </c>
      <c r="F66" s="87"/>
      <c r="G66" s="88"/>
      <c r="H66" s="89"/>
    </row>
    <row r="67" spans="2:8" ht="14.25">
      <c r="B67" s="83" t="e">
        <f>IF((VLOOKUP(C67,Cases!B:D,3,FALSE))=0,"",VLOOKUP(C67,Cases!B:D,3,FALSE))</f>
        <v>#N/A</v>
      </c>
      <c r="C67" s="84">
        <v>1.8</v>
      </c>
      <c r="D67" s="85"/>
      <c r="E67" s="86" t="e">
        <f>IF((VLOOKUP(C67,Cases!B:C,2,FALSE))=0,"",VLOOKUP(C67,Cases!B:C,2,FALSE))</f>
        <v>#N/A</v>
      </c>
      <c r="F67" s="87"/>
      <c r="G67" s="88"/>
      <c r="H67" s="89"/>
    </row>
    <row r="68" spans="2:8" ht="14.25">
      <c r="B68" s="83" t="e">
        <f>IF((VLOOKUP(C68,Cases!B:D,3,FALSE))=0,"",VLOOKUP(C68,Cases!B:D,3,FALSE))</f>
        <v>#N/A</v>
      </c>
      <c r="C68" s="84">
        <v>1.9</v>
      </c>
      <c r="D68" s="85"/>
      <c r="E68" s="86" t="e">
        <f>IF((VLOOKUP(C68,Cases!B:C,2,FALSE))=0,"",VLOOKUP(C68,Cases!B:C,2,FALSE))</f>
        <v>#N/A</v>
      </c>
      <c r="F68" s="87"/>
      <c r="G68" s="88"/>
      <c r="H68" s="89"/>
    </row>
    <row r="69" spans="2:8" ht="14.25">
      <c r="B69" s="83" t="e">
        <f>IF((VLOOKUP(C69,Cases!B:D,3,FALSE))=0,"",VLOOKUP(C69,Cases!B:D,3,FALSE))</f>
        <v>#N/A</v>
      </c>
      <c r="C69" s="84">
        <v>9.2</v>
      </c>
      <c r="D69" s="85"/>
      <c r="E69" s="86" t="e">
        <f>IF((VLOOKUP(C69,Cases!B:C,2,FALSE))=0,"",VLOOKUP(C69,Cases!B:C,2,FALSE))</f>
        <v>#N/A</v>
      </c>
      <c r="F69" s="87"/>
      <c r="G69" s="102"/>
      <c r="H69" s="57"/>
    </row>
    <row r="70" spans="2:8" s="68" customFormat="1" ht="14.25">
      <c r="B70" s="90" t="e">
        <f>IF((VLOOKUP(C70,Cases!B:D,3,FALSE))=0,"",VLOOKUP(C70,Cases!B:D,3,FALSE))</f>
        <v>#N/A</v>
      </c>
      <c r="C70" s="91" t="s">
        <v>129</v>
      </c>
      <c r="D70" s="92"/>
      <c r="E70" s="101" t="e">
        <f>IF((VLOOKUP(C70,Cases!B:C,2,FALSE))=0,"",VLOOKUP(C70,Cases!B:C,2,FALSE))</f>
        <v>#N/A</v>
      </c>
      <c r="F70" s="53"/>
      <c r="G70" s="94"/>
      <c r="H70" s="95"/>
    </row>
    <row r="71" spans="2:8" ht="14.25">
      <c r="B71" s="90" t="e">
        <f>IF((VLOOKUP(C71,Cases!B:D,3,FALSE))=0,"",VLOOKUP(C71,Cases!B:D,3,FALSE))</f>
        <v>#N/A</v>
      </c>
      <c r="C71" s="91" t="s">
        <v>130</v>
      </c>
      <c r="D71" s="92"/>
      <c r="E71" s="101" t="e">
        <f>IF((VLOOKUP(C71,Cases!B:C,2,FALSE))=0,"",VLOOKUP(C71,Cases!B:C,2,FALSE))</f>
        <v>#N/A</v>
      </c>
      <c r="F71" s="53"/>
      <c r="G71" s="102"/>
      <c r="H71" s="57"/>
    </row>
    <row r="72" spans="2:8" ht="14.25">
      <c r="B72" s="90" t="e">
        <f>IF((VLOOKUP(C72,Cases!B:D,3,FALSE))=0,"",VLOOKUP(C72,Cases!B:D,3,FALSE))</f>
        <v>#N/A</v>
      </c>
      <c r="C72" s="91" t="s">
        <v>131</v>
      </c>
      <c r="D72" s="92"/>
      <c r="E72" s="101" t="e">
        <f>IF((VLOOKUP(C72,Cases!B:C,2,FALSE))=0,"",VLOOKUP(C72,Cases!B:C,2,FALSE))</f>
        <v>#N/A</v>
      </c>
      <c r="F72" s="53"/>
      <c r="G72" s="102"/>
      <c r="H72" s="57"/>
    </row>
    <row r="73" spans="2:8" ht="15" customHeight="1">
      <c r="B73" s="90" t="e">
        <f>IF((VLOOKUP(C73,Cases!B:D,3,FALSE))=0,"",VLOOKUP(C73,Cases!B:D,3,FALSE))</f>
        <v>#N/A</v>
      </c>
      <c r="C73" s="91" t="s">
        <v>132</v>
      </c>
      <c r="D73" s="92"/>
      <c r="E73" s="101" t="e">
        <f>IF((VLOOKUP(C73,Cases!B:C,2,FALSE))=0,"",VLOOKUP(C73,Cases!B:C,2,FALSE))</f>
        <v>#N/A</v>
      </c>
      <c r="F73" s="53"/>
      <c r="G73" s="102"/>
      <c r="H73" s="57"/>
    </row>
    <row r="74" spans="2:8" s="68" customFormat="1" ht="14.25">
      <c r="B74" s="90" t="e">
        <f>IF((VLOOKUP(C74,Cases!B:D,3,FALSE))=0,"",VLOOKUP(C74,Cases!B:D,3,FALSE))</f>
        <v>#N/A</v>
      </c>
      <c r="C74" s="91" t="s">
        <v>133</v>
      </c>
      <c r="D74" s="92"/>
      <c r="E74" s="101" t="e">
        <f>IF((VLOOKUP(C74,Cases!B:C,2,FALSE))=0,"",VLOOKUP(C74,Cases!B:C,2,FALSE))</f>
        <v>#N/A</v>
      </c>
      <c r="F74" s="53"/>
      <c r="G74" s="94"/>
      <c r="H74" s="95"/>
    </row>
    <row r="75" spans="2:8" ht="14.25">
      <c r="B75" s="90" t="e">
        <f>IF((VLOOKUP(C75,Cases!B:D,3,FALSE))=0,"",VLOOKUP(C75,Cases!B:D,3,FALSE))</f>
        <v>#N/A</v>
      </c>
      <c r="C75" s="91" t="s">
        <v>134</v>
      </c>
      <c r="D75" s="92"/>
      <c r="E75" s="101" t="e">
        <f>IF((VLOOKUP(C75,Cases!B:C,2,FALSE))=0,"",VLOOKUP(C75,Cases!B:C,2,FALSE))</f>
        <v>#N/A</v>
      </c>
      <c r="F75" s="53"/>
      <c r="G75" s="102"/>
      <c r="H75" s="57"/>
    </row>
    <row r="76" spans="2:8" ht="14.25">
      <c r="B76" s="90" t="e">
        <f>IF((VLOOKUP(C76,Cases!B:D,3,FALSE))=0,"",VLOOKUP(C76,Cases!B:D,3,FALSE))</f>
        <v>#N/A</v>
      </c>
      <c r="C76" s="91" t="s">
        <v>135</v>
      </c>
      <c r="D76" s="92"/>
      <c r="E76" s="101" t="e">
        <f>IF((VLOOKUP(C76,Cases!B:C,2,FALSE))=0,"",VLOOKUP(C76,Cases!B:C,2,FALSE))</f>
        <v>#N/A</v>
      </c>
      <c r="F76" s="53"/>
      <c r="G76" s="102"/>
      <c r="H76" s="57"/>
    </row>
    <row r="77" spans="2:8" ht="14.25">
      <c r="B77" s="90" t="e">
        <f>IF((VLOOKUP(C77,Cases!B:D,3,FALSE))=0,"",VLOOKUP(C77,Cases!B:D,3,FALSE))</f>
        <v>#N/A</v>
      </c>
      <c r="C77" s="91" t="s">
        <v>136</v>
      </c>
      <c r="D77" s="92"/>
      <c r="E77" s="101" t="e">
        <f>IF((VLOOKUP(C77,Cases!B:C,2,FALSE))=0,"",VLOOKUP(C77,Cases!B:C,2,FALSE))</f>
        <v>#N/A</v>
      </c>
      <c r="F77" s="53"/>
      <c r="G77" s="102"/>
      <c r="H77" s="57"/>
    </row>
    <row r="78" spans="2:8" ht="14.25">
      <c r="B78" s="90" t="e">
        <f>IF((VLOOKUP(C78,Cases!B:D,3,FALSE))=0,"",VLOOKUP(C78,Cases!B:D,3,FALSE))</f>
        <v>#N/A</v>
      </c>
      <c r="C78" s="91" t="s">
        <v>137</v>
      </c>
      <c r="D78" s="92"/>
      <c r="E78" s="101" t="e">
        <f>IF((VLOOKUP(C78,Cases!B:C,2,FALSE))=0,"",VLOOKUP(C78,Cases!B:C,2,FALSE))</f>
        <v>#N/A</v>
      </c>
      <c r="F78" s="53"/>
      <c r="G78" s="102"/>
      <c r="H78" s="57"/>
    </row>
    <row r="79" spans="2:8" ht="14.25">
      <c r="B79" s="90" t="e">
        <f>IF((VLOOKUP(C79,Cases!B:D,3,FALSE))=0,"",VLOOKUP(C79,Cases!B:D,3,FALSE))</f>
        <v>#N/A</v>
      </c>
      <c r="C79" s="91" t="s">
        <v>138</v>
      </c>
      <c r="D79" s="92"/>
      <c r="E79" s="101" t="e">
        <f>IF((VLOOKUP(C79,Cases!B:C,2,FALSE))=0,"",VLOOKUP(C79,Cases!B:C,2,FALSE))</f>
        <v>#N/A</v>
      </c>
      <c r="F79" s="53"/>
      <c r="G79" s="102"/>
      <c r="H79" s="57"/>
    </row>
    <row r="80" spans="2:8" s="68" customFormat="1" ht="14.25">
      <c r="B80" s="90" t="e">
        <f>IF((VLOOKUP(C80,Cases!B:D,3,FALSE))=0,"",VLOOKUP(C80,Cases!B:D,3,FALSE))</f>
        <v>#N/A</v>
      </c>
      <c r="C80" s="91" t="s">
        <v>139</v>
      </c>
      <c r="D80" s="92"/>
      <c r="E80" s="101" t="e">
        <f>IF((VLOOKUP(C80,Cases!B:C,2,FALSE))=0,"",VLOOKUP(C80,Cases!B:C,2,FALSE))</f>
        <v>#N/A</v>
      </c>
      <c r="F80" s="53"/>
      <c r="G80" s="94"/>
      <c r="H80" s="95"/>
    </row>
    <row r="81" spans="2:8" ht="14.25">
      <c r="B81" s="90" t="e">
        <f>IF((VLOOKUP(C81,Cases!B:D,3,FALSE))=0,"",VLOOKUP(C81,Cases!B:D,3,FALSE))</f>
        <v>#N/A</v>
      </c>
      <c r="C81" s="91" t="s">
        <v>140</v>
      </c>
      <c r="D81" s="92"/>
      <c r="E81" s="101" t="e">
        <f>IF((VLOOKUP(C81,Cases!B:C,2,FALSE))=0,"",VLOOKUP(C81,Cases!B:C,2,FALSE))</f>
        <v>#N/A</v>
      </c>
      <c r="F81" s="53"/>
      <c r="G81" s="102"/>
      <c r="H81" s="57"/>
    </row>
    <row r="82" spans="2:8" ht="14.25">
      <c r="B82" s="90" t="e">
        <f>IF((VLOOKUP(C82,Cases!B:D,3,FALSE))=0,"",VLOOKUP(C82,Cases!B:D,3,FALSE))</f>
        <v>#N/A</v>
      </c>
      <c r="C82" s="91" t="s">
        <v>141</v>
      </c>
      <c r="D82" s="92"/>
      <c r="E82" s="101" t="e">
        <f>IF((VLOOKUP(C82,Cases!B:C,2,FALSE))=0,"",VLOOKUP(C82,Cases!B:C,2,FALSE))</f>
        <v>#N/A</v>
      </c>
      <c r="F82" s="53"/>
      <c r="G82" s="102"/>
      <c r="H82" s="57"/>
    </row>
    <row r="83" spans="2:8" ht="14.25">
      <c r="B83" s="90" t="e">
        <f>IF((VLOOKUP(C83,Cases!B:D,3,FALSE))=0,"",VLOOKUP(C83,Cases!B:D,3,FALSE))</f>
        <v>#N/A</v>
      </c>
      <c r="C83" s="91" t="s">
        <v>142</v>
      </c>
      <c r="D83" s="92"/>
      <c r="E83" s="101" t="e">
        <f>IF((VLOOKUP(C83,Cases!B:C,2,FALSE))=0,"",VLOOKUP(C83,Cases!B:C,2,FALSE))</f>
        <v>#N/A</v>
      </c>
      <c r="F83" s="53"/>
      <c r="G83" s="102"/>
      <c r="H83" s="57"/>
    </row>
    <row r="84" spans="2:8" ht="14.25">
      <c r="B84" s="90" t="e">
        <f>IF((VLOOKUP(C84,Cases!B:D,3,FALSE))=0,"",VLOOKUP(C84,Cases!B:D,3,FALSE))</f>
        <v>#N/A</v>
      </c>
      <c r="C84" s="91" t="s">
        <v>143</v>
      </c>
      <c r="D84" s="92"/>
      <c r="E84" s="101" t="e">
        <f>IF((VLOOKUP(C84,Cases!B:C,2,FALSE))=0,"",VLOOKUP(C84,Cases!B:C,2,FALSE))</f>
        <v>#N/A</v>
      </c>
      <c r="F84" s="53"/>
      <c r="G84" s="102"/>
      <c r="H84" s="57"/>
    </row>
    <row r="85" spans="2:8" ht="14.25">
      <c r="B85" s="90" t="e">
        <f>IF((VLOOKUP(C85,Cases!B:D,3,FALSE))=0,"",VLOOKUP(C85,Cases!B:D,3,FALSE))</f>
        <v>#N/A</v>
      </c>
      <c r="C85" s="91" t="s">
        <v>144</v>
      </c>
      <c r="D85" s="92"/>
      <c r="E85" s="101" t="e">
        <f>IF((VLOOKUP(C85,Cases!B:C,2,FALSE))=0,"",VLOOKUP(C85,Cases!B:C,2,FALSE))</f>
        <v>#N/A</v>
      </c>
      <c r="F85" s="53"/>
      <c r="G85" s="102"/>
      <c r="H85" s="57"/>
    </row>
    <row r="86" spans="2:8" s="68" customFormat="1" ht="14.25">
      <c r="B86" s="90" t="e">
        <f>IF((VLOOKUP(C86,Cases!B:D,3,FALSE))=0,"",VLOOKUP(C86,Cases!B:D,3,FALSE))</f>
        <v>#N/A</v>
      </c>
      <c r="C86" s="91" t="s">
        <v>145</v>
      </c>
      <c r="D86" s="92"/>
      <c r="E86" s="101" t="e">
        <f>IF((VLOOKUP(C86,Cases!B:C,2,FALSE))=0,"",VLOOKUP(C86,Cases!B:C,2,FALSE))</f>
        <v>#N/A</v>
      </c>
      <c r="F86" s="53"/>
      <c r="G86" s="94"/>
      <c r="H86" s="95"/>
    </row>
    <row r="87" spans="2:8" ht="14.25">
      <c r="B87" s="90" t="e">
        <f>IF((VLOOKUP(C87,Cases!B:D,3,FALSE))=0,"",VLOOKUP(C87,Cases!B:D,3,FALSE))</f>
        <v>#N/A</v>
      </c>
      <c r="C87" s="91" t="s">
        <v>146</v>
      </c>
      <c r="D87" s="92"/>
      <c r="E87" s="101" t="e">
        <f>IF((VLOOKUP(C87,Cases!B:C,2,FALSE))=0,"",VLOOKUP(C87,Cases!B:C,2,FALSE))</f>
        <v>#N/A</v>
      </c>
      <c r="F87" s="53"/>
      <c r="G87" s="102"/>
      <c r="H87" s="57"/>
    </row>
    <row r="88" spans="2:8" ht="14.25">
      <c r="B88" s="90" t="e">
        <f>IF((VLOOKUP(C88,Cases!B:D,3,FALSE))=0,"",VLOOKUP(C88,Cases!B:D,3,FALSE))</f>
        <v>#N/A</v>
      </c>
      <c r="C88" s="91" t="s">
        <v>147</v>
      </c>
      <c r="D88" s="92"/>
      <c r="E88" s="101" t="e">
        <f>IF((VLOOKUP(C88,Cases!B:C,2,FALSE))=0,"",VLOOKUP(C88,Cases!B:C,2,FALSE))</f>
        <v>#N/A</v>
      </c>
      <c r="F88" s="53"/>
      <c r="G88" s="102"/>
      <c r="H88" s="57"/>
    </row>
    <row r="89" spans="2:8" ht="14.25">
      <c r="B89" s="90" t="e">
        <f>IF((VLOOKUP(C89,Cases!B:D,3,FALSE))=0,"",VLOOKUP(C89,Cases!B:D,3,FALSE))</f>
        <v>#N/A</v>
      </c>
      <c r="C89" s="91" t="s">
        <v>148</v>
      </c>
      <c r="D89" s="92"/>
      <c r="E89" s="101" t="e">
        <f>IF((VLOOKUP(C89,Cases!B:C,2,FALSE))=0,"",VLOOKUP(C89,Cases!B:C,2,FALSE))</f>
        <v>#N/A</v>
      </c>
      <c r="F89" s="53"/>
      <c r="G89" s="102"/>
      <c r="H89" s="57"/>
    </row>
    <row r="90" spans="2:8" s="68" customFormat="1" ht="14.25">
      <c r="B90" s="90" t="e">
        <f>IF((VLOOKUP(C90,Cases!B:D,3,FALSE))=0,"",VLOOKUP(C90,Cases!B:D,3,FALSE))</f>
        <v>#N/A</v>
      </c>
      <c r="C90" s="91" t="s">
        <v>149</v>
      </c>
      <c r="D90" s="92"/>
      <c r="E90" s="101" t="e">
        <f>IF((VLOOKUP(C90,Cases!B:C,2,FALSE))=0,"",VLOOKUP(C90,Cases!B:C,2,FALSE))</f>
        <v>#N/A</v>
      </c>
      <c r="F90" s="53"/>
      <c r="G90" s="94"/>
      <c r="H90" s="95"/>
    </row>
    <row r="91" spans="2:8" ht="14.25">
      <c r="B91" s="90" t="e">
        <f>IF((VLOOKUP(C91,Cases!B:D,3,FALSE))=0,"",VLOOKUP(C91,Cases!B:D,3,FALSE))</f>
        <v>#N/A</v>
      </c>
      <c r="C91" s="91" t="s">
        <v>150</v>
      </c>
      <c r="D91" s="92"/>
      <c r="E91" s="101" t="e">
        <f>IF((VLOOKUP(C91,Cases!B:C,2,FALSE))=0,"",VLOOKUP(C91,Cases!B:C,2,FALSE))</f>
        <v>#N/A</v>
      </c>
      <c r="F91" s="53"/>
      <c r="G91" s="102"/>
      <c r="H91" s="103"/>
    </row>
    <row r="92" spans="2:12" s="104" customFormat="1" ht="14.25">
      <c r="B92" s="90" t="e">
        <f>IF((VLOOKUP(C92,Cases!B:D,3,FALSE))=0,"",VLOOKUP(C92,Cases!B:D,3,FALSE))</f>
        <v>#N/A</v>
      </c>
      <c r="C92" s="91" t="s">
        <v>151</v>
      </c>
      <c r="D92" s="92"/>
      <c r="E92" s="101" t="e">
        <f>IF((VLOOKUP(C92,Cases!B:C,2,FALSE))=0,"",VLOOKUP(C92,Cases!B:C,2,FALSE))</f>
        <v>#N/A</v>
      </c>
      <c r="F92" s="53"/>
      <c r="G92" s="100"/>
      <c r="H92" s="105"/>
      <c r="I92" s="65"/>
      <c r="J92" s="65"/>
      <c r="K92" s="65"/>
      <c r="L92" s="65"/>
    </row>
    <row r="93" spans="2:12" s="104" customFormat="1" ht="14.25">
      <c r="B93" s="90" t="e">
        <f>IF((VLOOKUP(C93,Cases!B:D,3,FALSE))=0,"",VLOOKUP(C93,Cases!B:D,3,FALSE))</f>
        <v>#N/A</v>
      </c>
      <c r="C93" s="91" t="s">
        <v>152</v>
      </c>
      <c r="D93" s="92"/>
      <c r="E93" s="101" t="e">
        <f>IF((VLOOKUP(C93,Cases!B:C,2,FALSE))=0,"",VLOOKUP(C93,Cases!B:C,2,FALSE))</f>
        <v>#N/A</v>
      </c>
      <c r="F93" s="106"/>
      <c r="G93" s="100"/>
      <c r="H93" s="105"/>
      <c r="I93" s="65"/>
      <c r="J93" s="65"/>
      <c r="K93" s="65"/>
      <c r="L93" s="65"/>
    </row>
    <row r="94" spans="2:12" s="104" customFormat="1" ht="14.25">
      <c r="B94" s="90" t="e">
        <f>IF((VLOOKUP(C94,Cases!B:D,3,FALSE))=0,"",VLOOKUP(C94,Cases!B:D,3,FALSE))</f>
        <v>#N/A</v>
      </c>
      <c r="C94" s="91" t="s">
        <v>153</v>
      </c>
      <c r="D94" s="92"/>
      <c r="E94" s="101" t="e">
        <f>IF((VLOOKUP(C94,Cases!B:C,2,FALSE))=0,"",VLOOKUP(C94,Cases!B:C,2,FALSE))</f>
        <v>#N/A</v>
      </c>
      <c r="F94" s="106"/>
      <c r="G94" s="100"/>
      <c r="H94" s="105"/>
      <c r="I94" s="65"/>
      <c r="J94" s="65"/>
      <c r="K94" s="65"/>
      <c r="L94" s="65"/>
    </row>
    <row r="95" spans="2:12" s="104" customFormat="1" ht="14.25">
      <c r="B95" s="90" t="e">
        <f>IF((VLOOKUP(C95,Cases!B:D,3,FALSE))=0,"",VLOOKUP(C95,Cases!B:D,3,FALSE))</f>
        <v>#N/A</v>
      </c>
      <c r="C95" s="91" t="s">
        <v>154</v>
      </c>
      <c r="D95" s="92"/>
      <c r="E95" s="101" t="e">
        <f>IF((VLOOKUP(C95,Cases!B:C,2,FALSE))=0,"",VLOOKUP(C95,Cases!B:C,2,FALSE))</f>
        <v>#N/A</v>
      </c>
      <c r="F95" s="106"/>
      <c r="G95" s="100"/>
      <c r="H95" s="105"/>
      <c r="I95" s="65"/>
      <c r="J95" s="65"/>
      <c r="K95" s="65"/>
      <c r="L95" s="65"/>
    </row>
    <row r="96" spans="2:12" s="104" customFormat="1" ht="14.25">
      <c r="B96" s="90" t="e">
        <f>IF((VLOOKUP(C96,Cases!B:D,3,FALSE))=0,"",VLOOKUP(C96,Cases!B:D,3,FALSE))</f>
        <v>#N/A</v>
      </c>
      <c r="C96" s="91" t="s">
        <v>155</v>
      </c>
      <c r="D96" s="92"/>
      <c r="E96" s="101" t="e">
        <f>IF((VLOOKUP(C96,Cases!B:C,2,FALSE))=0,"",VLOOKUP(C96,Cases!B:C,2,FALSE))</f>
        <v>#N/A</v>
      </c>
      <c r="F96" s="53"/>
      <c r="G96" s="100"/>
      <c r="H96" s="105"/>
      <c r="I96" s="65"/>
      <c r="J96" s="65"/>
      <c r="K96" s="65"/>
      <c r="L96" s="65"/>
    </row>
    <row r="97" spans="2:12" s="104" customFormat="1" ht="14.25">
      <c r="B97" s="90" t="e">
        <f>IF((VLOOKUP(C97,Cases!B:D,3,FALSE))=0,"",VLOOKUP(C97,Cases!B:D,3,FALSE))</f>
        <v>#N/A</v>
      </c>
      <c r="C97" s="91" t="s">
        <v>156</v>
      </c>
      <c r="D97" s="92"/>
      <c r="E97" s="101" t="e">
        <f>IF((VLOOKUP(C97,Cases!B:C,2,FALSE))=0,"",VLOOKUP(C97,Cases!B:C,2,FALSE))</f>
        <v>#N/A</v>
      </c>
      <c r="F97" s="53"/>
      <c r="G97" s="100"/>
      <c r="H97" s="105"/>
      <c r="I97" s="65"/>
      <c r="J97" s="65"/>
      <c r="K97" s="65"/>
      <c r="L97" s="65"/>
    </row>
    <row r="98" spans="2:8" ht="14.25">
      <c r="B98" s="90" t="e">
        <f>IF((VLOOKUP(C98,Cases!B:D,3,FALSE))=0,"",VLOOKUP(C98,Cases!B:D,3,FALSE))</f>
        <v>#N/A</v>
      </c>
      <c r="C98" s="91" t="s">
        <v>157</v>
      </c>
      <c r="D98" s="92"/>
      <c r="E98" s="101" t="e">
        <f>IF((VLOOKUP(C98,Cases!B:C,2,FALSE))=0,"",VLOOKUP(C98,Cases!B:C,2,FALSE))</f>
        <v>#N/A</v>
      </c>
      <c r="F98" s="53"/>
      <c r="G98" s="102"/>
      <c r="H98" s="103"/>
    </row>
    <row r="99" spans="2:12" s="104" customFormat="1" ht="14.25">
      <c r="B99" s="90" t="e">
        <f>IF((VLOOKUP(C99,Cases!B:D,3,FALSE))=0,"",VLOOKUP(C99,Cases!B:D,3,FALSE))</f>
        <v>#N/A</v>
      </c>
      <c r="C99" s="91" t="s">
        <v>158</v>
      </c>
      <c r="D99" s="92"/>
      <c r="E99" s="101" t="e">
        <f>IF((VLOOKUP(C99,Cases!B:C,2,FALSE))=0,"",VLOOKUP(C99,Cases!B:C,2,FALSE))</f>
        <v>#N/A</v>
      </c>
      <c r="F99" s="53"/>
      <c r="G99" s="100"/>
      <c r="H99" s="105"/>
      <c r="I99" s="65"/>
      <c r="J99" s="65"/>
      <c r="K99" s="65"/>
      <c r="L99" s="65"/>
    </row>
    <row r="100" spans="2:12" s="104" customFormat="1" ht="14.25">
      <c r="B100" s="90" t="e">
        <f>IF((VLOOKUP(C100,Cases!B:D,3,FALSE))=0,"",VLOOKUP(C100,Cases!B:D,3,FALSE))</f>
        <v>#N/A</v>
      </c>
      <c r="C100" s="91" t="s">
        <v>159</v>
      </c>
      <c r="D100" s="92"/>
      <c r="E100" s="101" t="e">
        <f>IF((VLOOKUP(C100,Cases!B:C,2,FALSE))=0,"",VLOOKUP(C100,Cases!B:C,2,FALSE))</f>
        <v>#N/A</v>
      </c>
      <c r="F100" s="53"/>
      <c r="G100" s="100"/>
      <c r="H100" s="105"/>
      <c r="I100" s="65"/>
      <c r="J100" s="65"/>
      <c r="K100" s="65"/>
      <c r="L100" s="65"/>
    </row>
    <row r="101" spans="2:12" s="104" customFormat="1" ht="14.25">
      <c r="B101" s="90" t="e">
        <f>IF((VLOOKUP(C101,Cases!B:D,3,FALSE))=0,"",VLOOKUP(C101,Cases!B:D,3,FALSE))</f>
        <v>#N/A</v>
      </c>
      <c r="C101" s="91" t="s">
        <v>160</v>
      </c>
      <c r="D101" s="92"/>
      <c r="E101" s="101" t="e">
        <f>IF((VLOOKUP(C101,Cases!B:C,2,FALSE))=0,"",VLOOKUP(C101,Cases!B:C,2,FALSE))</f>
        <v>#N/A</v>
      </c>
      <c r="F101" s="53"/>
      <c r="G101" s="100"/>
      <c r="H101" s="105"/>
      <c r="I101" s="65"/>
      <c r="J101" s="65"/>
      <c r="K101" s="65"/>
      <c r="L101" s="65"/>
    </row>
    <row r="102" spans="2:12" s="104" customFormat="1" ht="14.25">
      <c r="B102" s="90" t="e">
        <f>IF((VLOOKUP(C102,Cases!B:D,3,FALSE))=0,"",VLOOKUP(C102,Cases!B:D,3,FALSE))</f>
        <v>#N/A</v>
      </c>
      <c r="C102" s="91" t="s">
        <v>161</v>
      </c>
      <c r="D102" s="92"/>
      <c r="E102" s="101" t="e">
        <f>IF((VLOOKUP(C102,Cases!B:C,2,FALSE))=0,"",VLOOKUP(C102,Cases!B:C,2,FALSE))</f>
        <v>#N/A</v>
      </c>
      <c r="F102" s="53"/>
      <c r="G102" s="100"/>
      <c r="H102" s="105"/>
      <c r="I102" s="65"/>
      <c r="J102" s="65"/>
      <c r="K102" s="65"/>
      <c r="L102" s="65"/>
    </row>
    <row r="103" spans="2:12" s="104" customFormat="1" ht="14.25">
      <c r="B103" s="90" t="e">
        <f>IF((VLOOKUP(C103,Cases!B:D,3,FALSE))=0,"",VLOOKUP(C103,Cases!B:D,3,FALSE))</f>
        <v>#N/A</v>
      </c>
      <c r="C103" s="91" t="s">
        <v>162</v>
      </c>
      <c r="D103" s="92"/>
      <c r="E103" s="101" t="e">
        <f>IF((VLOOKUP(C103,Cases!B:C,2,FALSE))=0,"",VLOOKUP(C103,Cases!B:C,2,FALSE))</f>
        <v>#N/A</v>
      </c>
      <c r="F103" s="53"/>
      <c r="G103" s="100"/>
      <c r="H103" s="105"/>
      <c r="I103" s="65"/>
      <c r="J103" s="65"/>
      <c r="K103" s="65"/>
      <c r="L103" s="65"/>
    </row>
    <row r="104" spans="2:12" s="104" customFormat="1" ht="14.25">
      <c r="B104" s="90" t="e">
        <f>IF((VLOOKUP(C104,Cases!B:D,3,FALSE))=0,"",VLOOKUP(C104,Cases!B:D,3,FALSE))</f>
        <v>#N/A</v>
      </c>
      <c r="C104" s="91" t="s">
        <v>163</v>
      </c>
      <c r="D104" s="92"/>
      <c r="E104" s="101" t="e">
        <f>IF((VLOOKUP(C104,Cases!B:C,2,FALSE))=0,"",VLOOKUP(C104,Cases!B:C,2,FALSE))</f>
        <v>#N/A</v>
      </c>
      <c r="F104" s="53"/>
      <c r="G104" s="100"/>
      <c r="H104" s="105"/>
      <c r="I104" s="65"/>
      <c r="J104" s="65"/>
      <c r="K104" s="65"/>
      <c r="L104" s="65"/>
    </row>
    <row r="105" spans="2:12" s="104" customFormat="1" ht="14.25">
      <c r="B105" s="90" t="e">
        <f>IF((VLOOKUP(C105,Cases!B:D,3,FALSE))=0,"",VLOOKUP(C105,Cases!B:D,3,FALSE))</f>
        <v>#N/A</v>
      </c>
      <c r="C105" s="91" t="s">
        <v>164</v>
      </c>
      <c r="D105" s="92"/>
      <c r="E105" s="101" t="e">
        <f>IF((VLOOKUP(C105,Cases!B:C,2,FALSE))=0,"",VLOOKUP(C105,Cases!B:C,2,FALSE))</f>
        <v>#N/A</v>
      </c>
      <c r="F105" s="53"/>
      <c r="G105" s="100"/>
      <c r="H105" s="105"/>
      <c r="I105" s="65"/>
      <c r="J105" s="65"/>
      <c r="K105" s="65"/>
      <c r="L105" s="65"/>
    </row>
    <row r="106" spans="2:12" s="104" customFormat="1" ht="14.25">
      <c r="B106" s="90" t="e">
        <f>IF((VLOOKUP(C106,Cases!B:D,3,FALSE))=0,"",VLOOKUP(C106,Cases!B:D,3,FALSE))</f>
        <v>#N/A</v>
      </c>
      <c r="C106" s="91" t="s">
        <v>165</v>
      </c>
      <c r="D106" s="92"/>
      <c r="E106" s="101" t="e">
        <f>IF((VLOOKUP(C106,Cases!B:C,2,FALSE))=0,"",VLOOKUP(C106,Cases!B:C,2,FALSE))</f>
        <v>#N/A</v>
      </c>
      <c r="F106" s="53"/>
      <c r="G106" s="100"/>
      <c r="H106" s="105"/>
      <c r="I106" s="65"/>
      <c r="J106" s="65"/>
      <c r="K106" s="65"/>
      <c r="L106" s="65"/>
    </row>
    <row r="107" spans="2:12" s="104" customFormat="1" ht="14.25">
      <c r="B107" s="90" t="e">
        <f>IF((VLOOKUP(C107,Cases!B:D,3,FALSE))=0,"",VLOOKUP(C107,Cases!B:D,3,FALSE))</f>
        <v>#N/A</v>
      </c>
      <c r="C107" s="91" t="s">
        <v>166</v>
      </c>
      <c r="D107" s="92"/>
      <c r="E107" s="101" t="e">
        <f>IF((VLOOKUP(C107,Cases!B:C,2,FALSE))=0,"",VLOOKUP(C107,Cases!B:C,2,FALSE))</f>
        <v>#N/A</v>
      </c>
      <c r="F107" s="53"/>
      <c r="G107" s="100"/>
      <c r="H107" s="105"/>
      <c r="I107" s="65"/>
      <c r="J107" s="65"/>
      <c r="K107" s="65"/>
      <c r="L107" s="65"/>
    </row>
    <row r="108" spans="2:12" s="104" customFormat="1" ht="14.25">
      <c r="B108" s="90" t="e">
        <f>IF((VLOOKUP(C108,Cases!B:D,3,FALSE))=0,"",VLOOKUP(C108,Cases!B:D,3,FALSE))</f>
        <v>#N/A</v>
      </c>
      <c r="C108" s="91" t="s">
        <v>167</v>
      </c>
      <c r="D108" s="92"/>
      <c r="E108" s="101" t="e">
        <f>IF((VLOOKUP(C108,Cases!B:C,2,FALSE))=0,"",VLOOKUP(C108,Cases!B:C,2,FALSE))</f>
        <v>#N/A</v>
      </c>
      <c r="F108" s="53"/>
      <c r="G108" s="100"/>
      <c r="H108" s="105"/>
      <c r="I108" s="65"/>
      <c r="J108" s="65"/>
      <c r="K108" s="65"/>
      <c r="L108" s="65"/>
    </row>
    <row r="109" spans="2:12" s="104" customFormat="1" ht="14.25">
      <c r="B109" s="90" t="e">
        <f>IF((VLOOKUP(C109,Cases!B:D,3,FALSE))=0,"",VLOOKUP(C109,Cases!B:D,3,FALSE))</f>
        <v>#N/A</v>
      </c>
      <c r="C109" s="91" t="s">
        <v>168</v>
      </c>
      <c r="D109" s="92"/>
      <c r="E109" s="101" t="e">
        <f>IF((VLOOKUP(C109,Cases!B:C,2,FALSE))=0,"",VLOOKUP(C109,Cases!B:C,2,FALSE))</f>
        <v>#N/A</v>
      </c>
      <c r="F109" s="53"/>
      <c r="G109" s="100"/>
      <c r="H109" s="105"/>
      <c r="I109" s="65"/>
      <c r="J109" s="65"/>
      <c r="K109" s="65"/>
      <c r="L109" s="65"/>
    </row>
    <row r="110" spans="2:12" s="104" customFormat="1" ht="14.25">
      <c r="B110" s="90" t="e">
        <f>IF((VLOOKUP(C110,Cases!B:D,3,FALSE))=0,"",VLOOKUP(C110,Cases!B:D,3,FALSE))</f>
        <v>#N/A</v>
      </c>
      <c r="C110" s="91" t="s">
        <v>169</v>
      </c>
      <c r="D110" s="92"/>
      <c r="E110" s="101" t="e">
        <f>IF((VLOOKUP(C110,Cases!B:C,2,FALSE))=0,"",VLOOKUP(C110,Cases!B:C,2,FALSE))</f>
        <v>#N/A</v>
      </c>
      <c r="F110" s="53"/>
      <c r="G110" s="100"/>
      <c r="H110" s="105"/>
      <c r="I110" s="65"/>
      <c r="J110" s="65"/>
      <c r="K110" s="65"/>
      <c r="L110" s="65"/>
    </row>
    <row r="111" spans="2:12" s="104" customFormat="1" ht="14.25">
      <c r="B111" s="90" t="e">
        <f>IF((VLOOKUP(C111,Cases!B:D,3,FALSE))=0,"",VLOOKUP(C111,Cases!B:D,3,FALSE))</f>
        <v>#N/A</v>
      </c>
      <c r="C111" s="91" t="s">
        <v>170</v>
      </c>
      <c r="D111" s="92"/>
      <c r="E111" s="101" t="e">
        <f>IF((VLOOKUP(C111,Cases!B:C,2,FALSE))=0,"",VLOOKUP(C111,Cases!B:C,2,FALSE))</f>
        <v>#N/A</v>
      </c>
      <c r="F111" s="53"/>
      <c r="G111" s="100"/>
      <c r="H111" s="105"/>
      <c r="I111" s="65"/>
      <c r="J111" s="65"/>
      <c r="K111" s="65"/>
      <c r="L111" s="65"/>
    </row>
    <row r="112" spans="2:8" s="107" customFormat="1" ht="14.25">
      <c r="B112" s="90" t="e">
        <f>IF((VLOOKUP(C112,Cases!B:D,3,FALSE))=0,"",VLOOKUP(C112,Cases!B:D,3,FALSE))</f>
        <v>#N/A</v>
      </c>
      <c r="C112" s="91" t="s">
        <v>171</v>
      </c>
      <c r="D112" s="92"/>
      <c r="E112" s="101" t="e">
        <f>IF((VLOOKUP(C112,Cases!B:C,2,FALSE))=0,"",VLOOKUP(C112,Cases!B:C,2,FALSE))</f>
        <v>#N/A</v>
      </c>
      <c r="F112" s="53"/>
      <c r="G112" s="108"/>
      <c r="H112" s="109"/>
    </row>
    <row r="113" spans="2:8" s="107" customFormat="1" ht="14.25">
      <c r="B113" s="90" t="e">
        <f>IF((VLOOKUP(C113,Cases!B:D,3,FALSE))=0,"",VLOOKUP(C113,Cases!B:D,3,FALSE))</f>
        <v>#N/A</v>
      </c>
      <c r="C113" s="91" t="s">
        <v>172</v>
      </c>
      <c r="D113" s="92"/>
      <c r="E113" s="101" t="e">
        <f>IF((VLOOKUP(C113,Cases!B:C,2,FALSE))=0,"",VLOOKUP(C113,Cases!B:C,2,FALSE))</f>
        <v>#N/A</v>
      </c>
      <c r="F113" s="53"/>
      <c r="G113" s="108"/>
      <c r="H113" s="109"/>
    </row>
    <row r="114" spans="2:8" s="107" customFormat="1" ht="14.25">
      <c r="B114" s="90" t="e">
        <f>IF((VLOOKUP(C114,Cases!B:D,3,FALSE))=0,"",VLOOKUP(C114,Cases!B:D,3,FALSE))</f>
        <v>#N/A</v>
      </c>
      <c r="C114" s="91" t="s">
        <v>173</v>
      </c>
      <c r="D114" s="92"/>
      <c r="E114" s="101" t="e">
        <f>IF((VLOOKUP(C114,Cases!B:C,2,FALSE))=0,"",VLOOKUP(C114,Cases!B:C,2,FALSE))</f>
        <v>#N/A</v>
      </c>
      <c r="F114" s="53"/>
      <c r="G114" s="108"/>
      <c r="H114" s="109"/>
    </row>
    <row r="115" spans="2:8" s="107" customFormat="1" ht="14.25">
      <c r="B115" s="90" t="e">
        <f>IF((VLOOKUP(C115,Cases!B:D,3,FALSE))=0,"",VLOOKUP(C115,Cases!B:D,3,FALSE))</f>
        <v>#N/A</v>
      </c>
      <c r="C115" s="91" t="s">
        <v>174</v>
      </c>
      <c r="D115" s="92"/>
      <c r="E115" s="101" t="e">
        <f>IF((VLOOKUP(C115,Cases!B:C,2,FALSE))=0,"",VLOOKUP(C115,Cases!B:C,2,FALSE))</f>
        <v>#N/A</v>
      </c>
      <c r="F115" s="53"/>
      <c r="G115" s="108"/>
      <c r="H115" s="109"/>
    </row>
    <row r="116" spans="2:8" s="107" customFormat="1" ht="14.25">
      <c r="B116" s="90" t="e">
        <f>IF((VLOOKUP(C116,Cases!B:D,3,FALSE))=0,"",VLOOKUP(C116,Cases!B:D,3,FALSE))</f>
        <v>#N/A</v>
      </c>
      <c r="C116" s="91" t="s">
        <v>175</v>
      </c>
      <c r="D116" s="92"/>
      <c r="E116" s="101" t="e">
        <f>IF((VLOOKUP(C116,Cases!B:C,2,FALSE))=0,"",VLOOKUP(C116,Cases!B:C,2,FALSE))</f>
        <v>#N/A</v>
      </c>
      <c r="F116" s="53"/>
      <c r="G116" s="108"/>
      <c r="H116" s="109"/>
    </row>
    <row r="117" spans="2:8" s="107" customFormat="1" ht="14.25">
      <c r="B117" s="90" t="e">
        <f>IF((VLOOKUP(C117,Cases!B:D,3,FALSE))=0,"",VLOOKUP(C117,Cases!B:D,3,FALSE))</f>
        <v>#N/A</v>
      </c>
      <c r="C117" s="91" t="s">
        <v>176</v>
      </c>
      <c r="D117" s="92"/>
      <c r="E117" s="101" t="e">
        <f>IF((VLOOKUP(C117,Cases!B:C,2,FALSE))=0,"",VLOOKUP(C117,Cases!B:C,2,FALSE))</f>
        <v>#N/A</v>
      </c>
      <c r="F117" s="53"/>
      <c r="G117" s="108"/>
      <c r="H117" s="109"/>
    </row>
    <row r="118" spans="2:8" s="107" customFormat="1" ht="14.25">
      <c r="B118" s="90" t="e">
        <f>IF((VLOOKUP(C118,Cases!B:D,3,FALSE))=0,"",VLOOKUP(C118,Cases!B:D,3,FALSE))</f>
        <v>#N/A</v>
      </c>
      <c r="C118" s="91" t="s">
        <v>177</v>
      </c>
      <c r="D118" s="92"/>
      <c r="E118" s="101" t="e">
        <f>IF((VLOOKUP(C118,Cases!B:C,2,FALSE))=0,"",VLOOKUP(C118,Cases!B:C,2,FALSE))</f>
        <v>#N/A</v>
      </c>
      <c r="F118" s="53"/>
      <c r="G118" s="108"/>
      <c r="H118" s="109"/>
    </row>
    <row r="119" spans="2:8" s="107" customFormat="1" ht="14.25">
      <c r="B119" s="90" t="e">
        <f>IF((VLOOKUP(C119,Cases!B:D,3,FALSE))=0,"",VLOOKUP(C119,Cases!B:D,3,FALSE))</f>
        <v>#N/A</v>
      </c>
      <c r="C119" s="91" t="s">
        <v>178</v>
      </c>
      <c r="D119" s="92"/>
      <c r="E119" s="101" t="e">
        <f>IF((VLOOKUP(C119,Cases!B:C,2,FALSE))=0,"",VLOOKUP(C119,Cases!B:C,2,FALSE))</f>
        <v>#N/A</v>
      </c>
      <c r="F119" s="53"/>
      <c r="G119" s="108"/>
      <c r="H119" s="109"/>
    </row>
    <row r="120" spans="2:8" s="107" customFormat="1" ht="14.25">
      <c r="B120" s="90" t="e">
        <f>IF((VLOOKUP(C120,Cases!B:D,3,FALSE))=0,"",VLOOKUP(C120,Cases!B:D,3,FALSE))</f>
        <v>#N/A</v>
      </c>
      <c r="C120" s="91" t="s">
        <v>179</v>
      </c>
      <c r="D120" s="92"/>
      <c r="E120" s="101" t="e">
        <f>IF((VLOOKUP(C120,Cases!B:C,2,FALSE))=0,"",VLOOKUP(C120,Cases!B:C,2,FALSE))</f>
        <v>#N/A</v>
      </c>
      <c r="F120" s="53"/>
      <c r="G120" s="108"/>
      <c r="H120" s="109"/>
    </row>
    <row r="121" spans="2:8" s="107" customFormat="1" ht="14.25">
      <c r="B121" s="90" t="e">
        <f>IF((VLOOKUP(C121,Cases!B:D,3,FALSE))=0,"",VLOOKUP(C121,Cases!B:D,3,FALSE))</f>
        <v>#N/A</v>
      </c>
      <c r="C121" s="91" t="s">
        <v>180</v>
      </c>
      <c r="D121" s="92"/>
      <c r="E121" s="101" t="e">
        <f>IF((VLOOKUP(C121,Cases!B:C,2,FALSE))=0,"",VLOOKUP(C121,Cases!B:C,2,FALSE))</f>
        <v>#N/A</v>
      </c>
      <c r="F121" s="53"/>
      <c r="G121" s="108"/>
      <c r="H121" s="109"/>
    </row>
    <row r="122" spans="2:8" s="107" customFormat="1" ht="14.25">
      <c r="B122" s="90" t="e">
        <f>IF((VLOOKUP(C122,Cases!B:D,3,FALSE))=0,"",VLOOKUP(C122,Cases!B:D,3,FALSE))</f>
        <v>#N/A</v>
      </c>
      <c r="C122" s="91" t="s">
        <v>181</v>
      </c>
      <c r="D122" s="92"/>
      <c r="E122" s="101" t="e">
        <f>IF((VLOOKUP(C122,Cases!B:C,2,FALSE))=0,"",VLOOKUP(C122,Cases!B:C,2,FALSE))</f>
        <v>#N/A</v>
      </c>
      <c r="F122" s="53"/>
      <c r="G122" s="108"/>
      <c r="H122" s="109"/>
    </row>
    <row r="123" spans="2:8" s="107" customFormat="1" ht="14.25">
      <c r="B123" s="90" t="e">
        <f>IF((VLOOKUP(C123,Cases!B:D,3,FALSE))=0,"",VLOOKUP(C123,Cases!B:D,3,FALSE))</f>
        <v>#N/A</v>
      </c>
      <c r="C123" s="91" t="s">
        <v>182</v>
      </c>
      <c r="D123" s="92"/>
      <c r="E123" s="101" t="e">
        <f>IF((VLOOKUP(C123,Cases!B:C,2,FALSE))=0,"",VLOOKUP(C123,Cases!B:C,2,FALSE))</f>
        <v>#N/A</v>
      </c>
      <c r="F123" s="53"/>
      <c r="G123" s="108"/>
      <c r="H123" s="109"/>
    </row>
    <row r="124" spans="2:8" s="107" customFormat="1" ht="14.25">
      <c r="B124" s="90" t="e">
        <f>IF((VLOOKUP(C124,Cases!B:D,3,FALSE))=0,"",VLOOKUP(C124,Cases!B:D,3,FALSE))</f>
        <v>#N/A</v>
      </c>
      <c r="C124" s="91" t="s">
        <v>183</v>
      </c>
      <c r="D124" s="92"/>
      <c r="E124" s="101" t="e">
        <f>IF((VLOOKUP(C124,Cases!B:C,2,FALSE))=0,"",VLOOKUP(C124,Cases!B:C,2,FALSE))</f>
        <v>#N/A</v>
      </c>
      <c r="F124" s="53"/>
      <c r="G124" s="108"/>
      <c r="H124" s="109"/>
    </row>
    <row r="125" spans="2:8" s="107" customFormat="1" ht="14.25">
      <c r="B125" s="90" t="e">
        <f>IF((VLOOKUP(C125,Cases!B:D,3,FALSE))=0,"",VLOOKUP(C125,Cases!B:D,3,FALSE))</f>
        <v>#N/A</v>
      </c>
      <c r="C125" s="91" t="s">
        <v>184</v>
      </c>
      <c r="D125" s="92"/>
      <c r="E125" s="101" t="e">
        <f>IF((VLOOKUP(C125,Cases!B:C,2,FALSE))=0,"",VLOOKUP(C125,Cases!B:C,2,FALSE))</f>
        <v>#N/A</v>
      </c>
      <c r="F125" s="53"/>
      <c r="G125" s="108"/>
      <c r="H125" s="109"/>
    </row>
    <row r="126" spans="2:8" s="107" customFormat="1" ht="14.25">
      <c r="B126" s="90" t="e">
        <f>IF((VLOOKUP(C126,Cases!B:D,3,FALSE))=0,"",VLOOKUP(C126,Cases!B:D,3,FALSE))</f>
        <v>#N/A</v>
      </c>
      <c r="C126" s="91" t="s">
        <v>185</v>
      </c>
      <c r="D126" s="92"/>
      <c r="E126" s="101" t="e">
        <f>IF((VLOOKUP(C126,Cases!B:C,2,FALSE))=0,"",VLOOKUP(C126,Cases!B:C,2,FALSE))</f>
        <v>#N/A</v>
      </c>
      <c r="F126" s="53"/>
      <c r="G126" s="108"/>
      <c r="H126" s="109"/>
    </row>
    <row r="127" spans="2:8" s="107" customFormat="1" ht="14.25">
      <c r="B127" s="90" t="e">
        <f>IF((VLOOKUP(C127,Cases!B:D,3,FALSE))=0,"",VLOOKUP(C127,Cases!B:D,3,FALSE))</f>
        <v>#N/A</v>
      </c>
      <c r="C127" s="91" t="s">
        <v>186</v>
      </c>
      <c r="D127" s="92"/>
      <c r="E127" s="101" t="e">
        <f>IF((VLOOKUP(C127,Cases!B:C,2,FALSE))=0,"",VLOOKUP(C127,Cases!B:C,2,FALSE))</f>
        <v>#N/A</v>
      </c>
      <c r="F127" s="53"/>
      <c r="G127" s="108"/>
      <c r="H127" s="109"/>
    </row>
    <row r="128" spans="2:8" s="107" customFormat="1" ht="14.25">
      <c r="B128" s="90" t="e">
        <f>IF((VLOOKUP(C128,Cases!B:D,3,FALSE))=0,"",VLOOKUP(C128,Cases!B:D,3,FALSE))</f>
        <v>#N/A</v>
      </c>
      <c r="C128" s="91" t="s">
        <v>187</v>
      </c>
      <c r="D128" s="92"/>
      <c r="E128" s="101" t="e">
        <f>IF((VLOOKUP(C128,Cases!B:C,2,FALSE))=0,"",VLOOKUP(C128,Cases!B:C,2,FALSE))</f>
        <v>#N/A</v>
      </c>
      <c r="F128" s="53"/>
      <c r="G128" s="108"/>
      <c r="H128" s="109"/>
    </row>
    <row r="129" spans="2:8" s="107" customFormat="1" ht="14.25">
      <c r="B129" s="90" t="e">
        <f>IF((VLOOKUP(C129,Cases!B:D,3,FALSE))=0,"",VLOOKUP(C129,Cases!B:D,3,FALSE))</f>
        <v>#N/A</v>
      </c>
      <c r="C129" s="91" t="s">
        <v>188</v>
      </c>
      <c r="D129" s="92"/>
      <c r="E129" s="101" t="e">
        <f>IF((VLOOKUP(C129,Cases!B:C,2,FALSE))=0,"",VLOOKUP(C129,Cases!B:C,2,FALSE))</f>
        <v>#N/A</v>
      </c>
      <c r="F129" s="53"/>
      <c r="G129" s="108"/>
      <c r="H129" s="109"/>
    </row>
    <row r="130" spans="2:8" s="107" customFormat="1" ht="14.25">
      <c r="B130" s="90" t="e">
        <f>IF((VLOOKUP(C130,Cases!B:D,3,FALSE))=0,"",VLOOKUP(C130,Cases!B:D,3,FALSE))</f>
        <v>#N/A</v>
      </c>
      <c r="C130" s="91" t="s">
        <v>189</v>
      </c>
      <c r="D130" s="92"/>
      <c r="E130" s="101" t="e">
        <f>IF((VLOOKUP(C130,Cases!B:C,2,FALSE))=0,"",VLOOKUP(C130,Cases!B:C,2,FALSE))</f>
        <v>#N/A</v>
      </c>
      <c r="F130" s="53"/>
      <c r="G130" s="108"/>
      <c r="H130" s="109"/>
    </row>
    <row r="131" spans="2:8" ht="14.25">
      <c r="B131" s="90" t="e">
        <f>IF((VLOOKUP(C131,Cases!B:D,3,FALSE))=0,"",VLOOKUP(C131,Cases!B:D,3,FALSE))</f>
        <v>#N/A</v>
      </c>
      <c r="C131" s="91" t="s">
        <v>190</v>
      </c>
      <c r="D131" s="92"/>
      <c r="E131" s="101" t="e">
        <f>IF((VLOOKUP(C131,Cases!B:C,2,FALSE))=0,"",VLOOKUP(C131,Cases!B:C,2,FALSE))</f>
        <v>#N/A</v>
      </c>
      <c r="F131" s="53"/>
      <c r="G131" s="102"/>
      <c r="H131" s="103"/>
    </row>
    <row r="132" spans="2:12" s="104" customFormat="1" ht="14.25">
      <c r="B132" s="90" t="e">
        <f>IF((VLOOKUP(C132,Cases!B:D,3,FALSE))=0,"",VLOOKUP(C132,Cases!B:D,3,FALSE))</f>
        <v>#N/A</v>
      </c>
      <c r="C132" s="91" t="s">
        <v>191</v>
      </c>
      <c r="D132" s="92"/>
      <c r="E132" s="101" t="e">
        <f>IF((VLOOKUP(C132,Cases!B:C,2,FALSE))=0,"",VLOOKUP(C132,Cases!B:C,2,FALSE))</f>
        <v>#N/A</v>
      </c>
      <c r="F132" s="53"/>
      <c r="G132" s="100"/>
      <c r="H132" s="105"/>
      <c r="I132" s="65"/>
      <c r="J132" s="65"/>
      <c r="K132" s="65"/>
      <c r="L132" s="65"/>
    </row>
    <row r="133" spans="2:12" s="104" customFormat="1" ht="14.25">
      <c r="B133" s="90" t="e">
        <f>IF((VLOOKUP(C133,Cases!B:D,3,FALSE))=0,"",VLOOKUP(C133,Cases!B:D,3,FALSE))</f>
        <v>#N/A</v>
      </c>
      <c r="C133" s="91" t="s">
        <v>192</v>
      </c>
      <c r="D133" s="92"/>
      <c r="E133" s="101" t="e">
        <f>IF((VLOOKUP(C133,Cases!B:C,2,FALSE))=0,"",VLOOKUP(C133,Cases!B:C,2,FALSE))</f>
        <v>#N/A</v>
      </c>
      <c r="F133" s="53"/>
      <c r="G133" s="100"/>
      <c r="H133" s="105"/>
      <c r="I133" s="65"/>
      <c r="J133" s="65"/>
      <c r="K133" s="65"/>
      <c r="L133" s="65"/>
    </row>
    <row r="134" spans="2:12" s="104" customFormat="1" ht="14.25">
      <c r="B134" s="90" t="e">
        <f>IF((VLOOKUP(C134,Cases!B:D,3,FALSE))=0,"",VLOOKUP(C134,Cases!B:D,3,FALSE))</f>
        <v>#N/A</v>
      </c>
      <c r="C134" s="91" t="s">
        <v>193</v>
      </c>
      <c r="D134" s="92"/>
      <c r="E134" s="101" t="e">
        <f>IF((VLOOKUP(C134,Cases!B:C,2,FALSE))=0,"",VLOOKUP(C134,Cases!B:C,2,FALSE))</f>
        <v>#N/A</v>
      </c>
      <c r="F134" s="53"/>
      <c r="G134" s="100"/>
      <c r="H134" s="105"/>
      <c r="I134" s="65"/>
      <c r="J134" s="65"/>
      <c r="K134" s="65"/>
      <c r="L134" s="65"/>
    </row>
    <row r="135" spans="2:12" s="104" customFormat="1" ht="14.25">
      <c r="B135" s="90" t="e">
        <f>IF((VLOOKUP(C135,Cases!B:D,3,FALSE))=0,"",VLOOKUP(C135,Cases!B:D,3,FALSE))</f>
        <v>#N/A</v>
      </c>
      <c r="C135" s="91" t="s">
        <v>194</v>
      </c>
      <c r="D135" s="92"/>
      <c r="E135" s="101" t="e">
        <f>IF((VLOOKUP(C135,Cases!B:C,2,FALSE))=0,"",VLOOKUP(C135,Cases!B:C,2,FALSE))</f>
        <v>#N/A</v>
      </c>
      <c r="F135" s="53"/>
      <c r="G135" s="100"/>
      <c r="H135" s="105"/>
      <c r="I135" s="65"/>
      <c r="J135" s="65"/>
      <c r="K135" s="65"/>
      <c r="L135" s="65"/>
    </row>
    <row r="136" spans="2:12" s="104" customFormat="1" ht="14.25">
      <c r="B136" s="90" t="e">
        <f>IF((VLOOKUP(C136,Cases!B:D,3,FALSE))=0,"",VLOOKUP(C136,Cases!B:D,3,FALSE))</f>
        <v>#N/A</v>
      </c>
      <c r="C136" s="91" t="s">
        <v>195</v>
      </c>
      <c r="D136" s="92"/>
      <c r="E136" s="101" t="e">
        <f>IF((VLOOKUP(C136,Cases!B:C,2,FALSE))=0,"",VLOOKUP(C136,Cases!B:C,2,FALSE))</f>
        <v>#N/A</v>
      </c>
      <c r="F136" s="53"/>
      <c r="G136" s="100"/>
      <c r="H136" s="105"/>
      <c r="I136" s="65"/>
      <c r="J136" s="65"/>
      <c r="K136" s="65"/>
      <c r="L136" s="65"/>
    </row>
    <row r="137" spans="2:12" s="104" customFormat="1" ht="14.25">
      <c r="B137" s="90" t="e">
        <f>IF((VLOOKUP(C137,Cases!B:D,3,FALSE))=0,"",VLOOKUP(C137,Cases!B:D,3,FALSE))</f>
        <v>#N/A</v>
      </c>
      <c r="C137" s="91" t="s">
        <v>196</v>
      </c>
      <c r="D137" s="92"/>
      <c r="E137" s="101" t="e">
        <f>IF((VLOOKUP(C137,Cases!B:C,2,FALSE))=0,"",VLOOKUP(C137,Cases!B:C,2,FALSE))</f>
        <v>#N/A</v>
      </c>
      <c r="F137" s="53"/>
      <c r="G137" s="100"/>
      <c r="H137" s="105"/>
      <c r="I137" s="65"/>
      <c r="J137" s="65"/>
      <c r="K137" s="65"/>
      <c r="L137" s="65"/>
    </row>
    <row r="138" spans="2:8" ht="14.25">
      <c r="B138" s="90" t="e">
        <f>IF((VLOOKUP(C138,Cases!B:D,3,FALSE))=0,"",VLOOKUP(C138,Cases!B:D,3,FALSE))</f>
        <v>#N/A</v>
      </c>
      <c r="C138" s="91" t="s">
        <v>197</v>
      </c>
      <c r="D138" s="92"/>
      <c r="E138" s="101" t="e">
        <f>IF((VLOOKUP(C138,Cases!B:C,2,FALSE))=0,"",VLOOKUP(C138,Cases!B:C,2,FALSE))</f>
        <v>#N/A</v>
      </c>
      <c r="F138" s="53"/>
      <c r="G138" s="102"/>
      <c r="H138" s="103"/>
    </row>
    <row r="139" spans="2:12" s="104" customFormat="1" ht="14.25">
      <c r="B139" s="90" t="e">
        <f>IF((VLOOKUP(C139,Cases!B:D,3,FALSE))=0,"",VLOOKUP(C139,Cases!B:D,3,FALSE))</f>
        <v>#N/A</v>
      </c>
      <c r="C139" s="91" t="s">
        <v>198</v>
      </c>
      <c r="D139" s="92"/>
      <c r="E139" s="101" t="e">
        <f>IF((VLOOKUP(C139,Cases!B:C,2,FALSE))=0,"",VLOOKUP(C139,Cases!B:C,2,FALSE))</f>
        <v>#N/A</v>
      </c>
      <c r="F139" s="53"/>
      <c r="G139" s="100"/>
      <c r="H139" s="105"/>
      <c r="I139" s="65"/>
      <c r="J139" s="65"/>
      <c r="K139" s="65"/>
      <c r="L139" s="65"/>
    </row>
    <row r="140" spans="2:12" s="104" customFormat="1" ht="14.25">
      <c r="B140" s="90" t="e">
        <f>IF((VLOOKUP(C140,Cases!B:D,3,FALSE))=0,"",VLOOKUP(C140,Cases!B:D,3,FALSE))</f>
        <v>#N/A</v>
      </c>
      <c r="C140" s="91" t="s">
        <v>199</v>
      </c>
      <c r="D140" s="92"/>
      <c r="E140" s="101" t="e">
        <f>IF((VLOOKUP(C140,Cases!B:C,2,FALSE))=0,"",VLOOKUP(C140,Cases!B:C,2,FALSE))</f>
        <v>#N/A</v>
      </c>
      <c r="F140" s="53"/>
      <c r="G140" s="100"/>
      <c r="H140" s="105"/>
      <c r="I140" s="65"/>
      <c r="J140" s="65"/>
      <c r="K140" s="65"/>
      <c r="L140" s="65"/>
    </row>
    <row r="141" spans="2:12" s="104" customFormat="1" ht="14.25">
      <c r="B141" s="90" t="e">
        <f>IF((VLOOKUP(C141,Cases!B:D,3,FALSE))=0,"",VLOOKUP(C141,Cases!B:D,3,FALSE))</f>
        <v>#N/A</v>
      </c>
      <c r="C141" s="91" t="s">
        <v>200</v>
      </c>
      <c r="D141" s="92"/>
      <c r="E141" s="101" t="e">
        <f>IF((VLOOKUP(C141,Cases!B:C,2,FALSE))=0,"",VLOOKUP(C141,Cases!B:C,2,FALSE))</f>
        <v>#N/A</v>
      </c>
      <c r="F141" s="53"/>
      <c r="G141" s="100"/>
      <c r="H141" s="105"/>
      <c r="I141" s="65"/>
      <c r="J141" s="65"/>
      <c r="K141" s="65"/>
      <c r="L141" s="65"/>
    </row>
    <row r="142" spans="2:12" s="104" customFormat="1" ht="14.25">
      <c r="B142" s="90" t="e">
        <f>IF((VLOOKUP(C142,Cases!B:D,3,FALSE))=0,"",VLOOKUP(C142,Cases!B:D,3,FALSE))</f>
        <v>#N/A</v>
      </c>
      <c r="C142" s="91" t="s">
        <v>201</v>
      </c>
      <c r="D142" s="92"/>
      <c r="E142" s="101" t="e">
        <f>IF((VLOOKUP(C142,Cases!B:C,2,FALSE))=0,"",VLOOKUP(C142,Cases!B:C,2,FALSE))</f>
        <v>#N/A</v>
      </c>
      <c r="F142" s="53"/>
      <c r="G142" s="100"/>
      <c r="H142" s="105"/>
      <c r="I142" s="65"/>
      <c r="J142" s="65"/>
      <c r="K142" s="65"/>
      <c r="L142" s="65"/>
    </row>
    <row r="143" spans="2:12" s="104" customFormat="1" ht="14.25">
      <c r="B143" s="90" t="e">
        <f>IF((VLOOKUP(C143,Cases!B:D,3,FALSE))=0,"",VLOOKUP(C143,Cases!B:D,3,FALSE))</f>
        <v>#N/A</v>
      </c>
      <c r="C143" s="91" t="s">
        <v>202</v>
      </c>
      <c r="D143" s="92"/>
      <c r="E143" s="101" t="e">
        <f>IF((VLOOKUP(C143,Cases!B:C,2,FALSE))=0,"",VLOOKUP(C143,Cases!B:C,2,FALSE))</f>
        <v>#N/A</v>
      </c>
      <c r="F143" s="53"/>
      <c r="G143" s="100"/>
      <c r="H143" s="105"/>
      <c r="I143" s="65"/>
      <c r="J143" s="65"/>
      <c r="K143" s="65"/>
      <c r="L143" s="65"/>
    </row>
    <row r="144" spans="2:12" s="104" customFormat="1" ht="14.25">
      <c r="B144" s="90" t="e">
        <f>IF((VLOOKUP(C144,Cases!B:D,3,FALSE))=0,"",VLOOKUP(C144,Cases!B:D,3,FALSE))</f>
        <v>#N/A</v>
      </c>
      <c r="C144" s="91" t="s">
        <v>203</v>
      </c>
      <c r="D144" s="92"/>
      <c r="E144" s="101" t="e">
        <f>IF((VLOOKUP(C144,Cases!B:C,2,FALSE))=0,"",VLOOKUP(C144,Cases!B:C,2,FALSE))</f>
        <v>#N/A</v>
      </c>
      <c r="F144" s="53"/>
      <c r="G144" s="100"/>
      <c r="H144" s="105"/>
      <c r="I144" s="65"/>
      <c r="J144" s="65"/>
      <c r="K144" s="65"/>
      <c r="L144" s="65"/>
    </row>
    <row r="145" spans="2:12" s="104" customFormat="1" ht="13.5" customHeight="1">
      <c r="B145" s="90" t="e">
        <f>IF((VLOOKUP(C145,Cases!B:D,3,FALSE))=0,"",VLOOKUP(C145,Cases!B:D,3,FALSE))</f>
        <v>#N/A</v>
      </c>
      <c r="C145" s="91" t="s">
        <v>204</v>
      </c>
      <c r="D145" s="92"/>
      <c r="E145" s="101" t="e">
        <f>IF((VLOOKUP(C145,Cases!B:C,2,FALSE))=0,"",VLOOKUP(C145,Cases!B:C,2,FALSE))</f>
        <v>#N/A</v>
      </c>
      <c r="F145" s="53"/>
      <c r="G145" s="100"/>
      <c r="H145" s="105"/>
      <c r="I145" s="65"/>
      <c r="J145" s="65"/>
      <c r="K145" s="65"/>
      <c r="L145" s="65"/>
    </row>
    <row r="146" spans="2:12" s="104" customFormat="1" ht="14.25">
      <c r="B146" s="90" t="e">
        <f>IF((VLOOKUP(C146,Cases!B:D,3,FALSE))=0,"",VLOOKUP(C146,Cases!B:D,3,FALSE))</f>
        <v>#N/A</v>
      </c>
      <c r="C146" s="91" t="s">
        <v>205</v>
      </c>
      <c r="D146" s="92"/>
      <c r="E146" s="101" t="e">
        <f>IF((VLOOKUP(C146,Cases!B:C,2,FALSE))=0,"",VLOOKUP(C146,Cases!B:C,2,FALSE))</f>
        <v>#N/A</v>
      </c>
      <c r="F146" s="53"/>
      <c r="G146" s="100"/>
      <c r="H146" s="105"/>
      <c r="I146" s="65"/>
      <c r="J146" s="65"/>
      <c r="K146" s="65"/>
      <c r="L146" s="65"/>
    </row>
    <row r="147" spans="2:12" s="104" customFormat="1" ht="14.25">
      <c r="B147" s="90" t="e">
        <f>IF((VLOOKUP(C147,Cases!B:D,3,FALSE))=0,"",VLOOKUP(C147,Cases!B:D,3,FALSE))</f>
        <v>#N/A</v>
      </c>
      <c r="C147" s="91" t="s">
        <v>206</v>
      </c>
      <c r="D147" s="92"/>
      <c r="E147" s="101" t="e">
        <f>IF((VLOOKUP(C147,Cases!B:C,2,FALSE))=0,"",VLOOKUP(C147,Cases!B:C,2,FALSE))</f>
        <v>#N/A</v>
      </c>
      <c r="F147" s="53"/>
      <c r="G147" s="100"/>
      <c r="H147" s="105"/>
      <c r="I147" s="65"/>
      <c r="J147" s="65"/>
      <c r="K147" s="65"/>
      <c r="L147" s="65"/>
    </row>
    <row r="148" spans="2:8" ht="14.25">
      <c r="B148" s="90" t="e">
        <f>IF((VLOOKUP(C148,Cases!B:D,3,FALSE))=0,"",VLOOKUP(C148,Cases!B:D,3,FALSE))</f>
        <v>#N/A</v>
      </c>
      <c r="C148" s="91" t="s">
        <v>207</v>
      </c>
      <c r="D148" s="92"/>
      <c r="E148" s="101" t="e">
        <f>IF((VLOOKUP(C148,Cases!B:C,2,FALSE))=0,"",VLOOKUP(C148,Cases!B:C,2,FALSE))</f>
        <v>#N/A</v>
      </c>
      <c r="F148" s="53"/>
      <c r="G148" s="102"/>
      <c r="H148" s="103"/>
    </row>
    <row r="149" spans="2:12" s="104" customFormat="1" ht="14.25">
      <c r="B149" s="90" t="e">
        <f>IF((VLOOKUP(C149,Cases!B:D,3,FALSE))=0,"",VLOOKUP(C149,Cases!B:D,3,FALSE))</f>
        <v>#N/A</v>
      </c>
      <c r="C149" s="91" t="s">
        <v>208</v>
      </c>
      <c r="D149" s="92"/>
      <c r="E149" s="101" t="e">
        <f>IF((VLOOKUP(C149,Cases!B:C,2,FALSE))=0,"",VLOOKUP(C149,Cases!B:C,2,FALSE))</f>
        <v>#N/A</v>
      </c>
      <c r="F149" s="53"/>
      <c r="G149" s="100"/>
      <c r="H149" s="105"/>
      <c r="I149" s="65"/>
      <c r="J149" s="65"/>
      <c r="K149" s="65"/>
      <c r="L149" s="65"/>
    </row>
    <row r="150" spans="2:12" s="104" customFormat="1" ht="14.25">
      <c r="B150" s="90" t="e">
        <f>IF((VLOOKUP(C150,Cases!B:D,3,FALSE))=0,"",VLOOKUP(C150,Cases!B:D,3,FALSE))</f>
        <v>#N/A</v>
      </c>
      <c r="C150" s="91" t="s">
        <v>209</v>
      </c>
      <c r="D150" s="92"/>
      <c r="E150" s="101" t="e">
        <f>IF((VLOOKUP(C150,Cases!B:C,2,FALSE))=0,"",VLOOKUP(C150,Cases!B:C,2,FALSE))</f>
        <v>#N/A</v>
      </c>
      <c r="F150" s="53"/>
      <c r="G150" s="100"/>
      <c r="H150" s="105"/>
      <c r="I150" s="65"/>
      <c r="J150" s="65"/>
      <c r="K150" s="65"/>
      <c r="L150" s="65"/>
    </row>
    <row r="151" spans="2:12" s="104" customFormat="1" ht="14.25">
      <c r="B151" s="90" t="e">
        <f>IF((VLOOKUP(C151,Cases!B:D,3,FALSE))=0,"",VLOOKUP(C151,Cases!B:D,3,FALSE))</f>
        <v>#N/A</v>
      </c>
      <c r="C151" s="91" t="s">
        <v>210</v>
      </c>
      <c r="D151" s="92"/>
      <c r="E151" s="101" t="e">
        <f>IF((VLOOKUP(C151,Cases!B:C,2,FALSE))=0,"",VLOOKUP(C151,Cases!B:C,2,FALSE))</f>
        <v>#N/A</v>
      </c>
      <c r="F151" s="53"/>
      <c r="G151" s="100"/>
      <c r="H151" s="105"/>
      <c r="I151" s="65"/>
      <c r="J151" s="65"/>
      <c r="K151" s="65"/>
      <c r="L151" s="65"/>
    </row>
    <row r="152" spans="2:12" s="104" customFormat="1" ht="23.25" customHeight="1">
      <c r="B152" s="90" t="e">
        <f>IF((VLOOKUP(C152,Cases!B:D,3,FALSE))=0,"",VLOOKUP(C152,Cases!B:D,3,FALSE))</f>
        <v>#N/A</v>
      </c>
      <c r="C152" s="91" t="s">
        <v>211</v>
      </c>
      <c r="D152" s="92"/>
      <c r="E152" s="101" t="e">
        <f>IF((VLOOKUP(C152,Cases!B:C,2,FALSE))=0,"",VLOOKUP(C152,Cases!B:C,2,FALSE))</f>
        <v>#N/A</v>
      </c>
      <c r="F152" s="53"/>
      <c r="G152" s="100"/>
      <c r="H152" s="105"/>
      <c r="I152" s="65"/>
      <c r="J152" s="65"/>
      <c r="K152" s="65"/>
      <c r="L152" s="65"/>
    </row>
    <row r="153" spans="2:12" s="104" customFormat="1" ht="14.25">
      <c r="B153" s="90" t="e">
        <f>IF((VLOOKUP(C153,Cases!B:D,3,FALSE))=0,"",VLOOKUP(C153,Cases!B:D,3,FALSE))</f>
        <v>#N/A</v>
      </c>
      <c r="C153" s="91" t="s">
        <v>212</v>
      </c>
      <c r="D153" s="92"/>
      <c r="E153" s="101" t="e">
        <f>IF((VLOOKUP(C153,Cases!B:C,2,FALSE))=0,"",VLOOKUP(C153,Cases!B:C,2,FALSE))</f>
        <v>#N/A</v>
      </c>
      <c r="F153" s="53"/>
      <c r="G153" s="100"/>
      <c r="H153" s="105"/>
      <c r="I153" s="65"/>
      <c r="J153" s="65"/>
      <c r="K153" s="65"/>
      <c r="L153" s="65"/>
    </row>
    <row r="154" spans="2:12" s="104" customFormat="1" ht="14.25">
      <c r="B154" s="90" t="e">
        <f>IF((VLOOKUP(C154,Cases!B:D,3,FALSE))=0,"",VLOOKUP(C154,Cases!B:D,3,FALSE))</f>
        <v>#N/A</v>
      </c>
      <c r="C154" s="91" t="s">
        <v>213</v>
      </c>
      <c r="D154" s="92"/>
      <c r="E154" s="101" t="e">
        <f>IF((VLOOKUP(C154,Cases!B:C,2,FALSE))=0,"",VLOOKUP(C154,Cases!B:C,2,FALSE))</f>
        <v>#N/A</v>
      </c>
      <c r="F154" s="53"/>
      <c r="G154" s="100"/>
      <c r="H154" s="105"/>
      <c r="I154" s="65"/>
      <c r="J154" s="65"/>
      <c r="K154" s="65"/>
      <c r="L154" s="65"/>
    </row>
    <row r="155" spans="2:12" s="104" customFormat="1" ht="14.25">
      <c r="B155" s="90" t="e">
        <f>IF((VLOOKUP(C155,Cases!B:D,3,FALSE))=0,"",VLOOKUP(C155,Cases!B:D,3,FALSE))</f>
        <v>#N/A</v>
      </c>
      <c r="C155" s="91" t="s">
        <v>214</v>
      </c>
      <c r="D155" s="92"/>
      <c r="E155" s="101" t="e">
        <f>IF((VLOOKUP(C155,Cases!B:C,2,FALSE))=0,"",VLOOKUP(C155,Cases!B:C,2,FALSE))</f>
        <v>#N/A</v>
      </c>
      <c r="F155" s="53"/>
      <c r="G155" s="100"/>
      <c r="H155" s="105"/>
      <c r="I155" s="65"/>
      <c r="J155" s="65"/>
      <c r="K155" s="65"/>
      <c r="L155" s="65"/>
    </row>
    <row r="156" spans="2:12" s="104" customFormat="1" ht="14.25">
      <c r="B156" s="90" t="e">
        <f>IF((VLOOKUP(C156,Cases!B:D,3,FALSE))=0,"",VLOOKUP(C156,Cases!B:D,3,FALSE))</f>
        <v>#N/A</v>
      </c>
      <c r="C156" s="91" t="s">
        <v>215</v>
      </c>
      <c r="D156" s="92"/>
      <c r="E156" s="101" t="e">
        <f>IF((VLOOKUP(C156,Cases!B:C,2,FALSE))=0,"",VLOOKUP(C156,Cases!B:C,2,FALSE))</f>
        <v>#N/A</v>
      </c>
      <c r="F156" s="53"/>
      <c r="G156" s="100"/>
      <c r="H156" s="105"/>
      <c r="I156" s="65"/>
      <c r="J156" s="65"/>
      <c r="K156" s="65"/>
      <c r="L156" s="65"/>
    </row>
    <row r="157" spans="2:8" ht="14.25">
      <c r="B157" s="90" t="e">
        <f>IF((VLOOKUP(C157,Cases!B:D,3,FALSE))=0,"",VLOOKUP(C157,Cases!B:D,3,FALSE))</f>
        <v>#N/A</v>
      </c>
      <c r="C157" s="91" t="s">
        <v>216</v>
      </c>
      <c r="D157" s="92"/>
      <c r="E157" s="101" t="e">
        <f>IF((VLOOKUP(C157,Cases!B:C,2,FALSE))=0,"",VLOOKUP(C157,Cases!B:C,2,FALSE))</f>
        <v>#N/A</v>
      </c>
      <c r="F157" s="53"/>
      <c r="G157" s="102"/>
      <c r="H157" s="103"/>
    </row>
    <row r="158" spans="2:12" s="104" customFormat="1" ht="14.25">
      <c r="B158" s="90" t="e">
        <f>IF((VLOOKUP(C158,Cases!B:D,3,FALSE))=0,"",VLOOKUP(C158,Cases!B:D,3,FALSE))</f>
        <v>#N/A</v>
      </c>
      <c r="C158" s="91" t="s">
        <v>217</v>
      </c>
      <c r="D158" s="92"/>
      <c r="E158" s="101" t="e">
        <f>IF((VLOOKUP(C158,Cases!B:C,2,FALSE))=0,"",VLOOKUP(C158,Cases!B:C,2,FALSE))</f>
        <v>#N/A</v>
      </c>
      <c r="F158" s="53"/>
      <c r="G158" s="100"/>
      <c r="H158" s="105"/>
      <c r="I158" s="65"/>
      <c r="J158" s="65"/>
      <c r="K158" s="65"/>
      <c r="L158" s="65"/>
    </row>
    <row r="159" spans="2:12" s="104" customFormat="1" ht="14.25">
      <c r="B159" s="90" t="e">
        <f>IF((VLOOKUP(C159,Cases!B:D,3,FALSE))=0,"",VLOOKUP(C159,Cases!B:D,3,FALSE))</f>
        <v>#N/A</v>
      </c>
      <c r="C159" s="91" t="s">
        <v>218</v>
      </c>
      <c r="D159" s="92"/>
      <c r="E159" s="101" t="e">
        <f>IF((VLOOKUP(C159,Cases!B:C,2,FALSE))=0,"",VLOOKUP(C159,Cases!B:C,2,FALSE))</f>
        <v>#N/A</v>
      </c>
      <c r="F159" s="53"/>
      <c r="G159" s="100"/>
      <c r="H159" s="105"/>
      <c r="I159" s="65"/>
      <c r="J159" s="65"/>
      <c r="K159" s="65"/>
      <c r="L159" s="65"/>
    </row>
    <row r="160" spans="2:12" s="104" customFormat="1" ht="14.25">
      <c r="B160" s="90" t="e">
        <f>IF((VLOOKUP(C160,Cases!B:D,3,FALSE))=0,"",VLOOKUP(C160,Cases!B:D,3,FALSE))</f>
        <v>#N/A</v>
      </c>
      <c r="C160" s="91" t="s">
        <v>219</v>
      </c>
      <c r="D160" s="92"/>
      <c r="E160" s="101" t="e">
        <f>IF((VLOOKUP(C160,Cases!B:C,2,FALSE))=0,"",VLOOKUP(C160,Cases!B:C,2,FALSE))</f>
        <v>#N/A</v>
      </c>
      <c r="F160" s="53"/>
      <c r="G160" s="100"/>
      <c r="H160" s="105"/>
      <c r="I160" s="65"/>
      <c r="J160" s="65"/>
      <c r="K160" s="65"/>
      <c r="L160" s="65"/>
    </row>
    <row r="161" spans="2:12" s="104" customFormat="1" ht="14.25">
      <c r="B161" s="90" t="e">
        <f>IF((VLOOKUP(C161,Cases!B:D,3,FALSE))=0,"",VLOOKUP(C161,Cases!B:D,3,FALSE))</f>
        <v>#N/A</v>
      </c>
      <c r="C161" s="91" t="s">
        <v>220</v>
      </c>
      <c r="D161" s="92"/>
      <c r="E161" s="101" t="e">
        <f>IF((VLOOKUP(C161,Cases!B:C,2,FALSE))=0,"",VLOOKUP(C161,Cases!B:C,2,FALSE))</f>
        <v>#N/A</v>
      </c>
      <c r="F161" s="53"/>
      <c r="G161" s="100"/>
      <c r="H161" s="105"/>
      <c r="I161" s="65"/>
      <c r="J161" s="65"/>
      <c r="K161" s="65"/>
      <c r="L161" s="65"/>
    </row>
    <row r="162" spans="2:12" s="104" customFormat="1" ht="14.25">
      <c r="B162" s="90" t="e">
        <f>IF((VLOOKUP(C162,Cases!B:D,3,FALSE))=0,"",VLOOKUP(C162,Cases!B:D,3,FALSE))</f>
        <v>#N/A</v>
      </c>
      <c r="C162" s="91" t="s">
        <v>221</v>
      </c>
      <c r="D162" s="92"/>
      <c r="E162" s="101" t="e">
        <f>IF((VLOOKUP(C162,Cases!B:C,2,FALSE))=0,"",VLOOKUP(C162,Cases!B:C,2,FALSE))</f>
        <v>#N/A</v>
      </c>
      <c r="F162" s="53"/>
      <c r="G162" s="100"/>
      <c r="H162" s="105"/>
      <c r="I162" s="65"/>
      <c r="J162" s="65"/>
      <c r="K162" s="65"/>
      <c r="L162" s="65"/>
    </row>
    <row r="163" spans="2:12" s="104" customFormat="1" ht="14.25">
      <c r="B163" s="90" t="e">
        <f>IF((VLOOKUP(C163,Cases!B:D,3,FALSE))=0,"",VLOOKUP(C163,Cases!B:D,3,FALSE))</f>
        <v>#N/A</v>
      </c>
      <c r="C163" s="91" t="s">
        <v>222</v>
      </c>
      <c r="D163" s="92"/>
      <c r="E163" s="101" t="e">
        <f>IF((VLOOKUP(C163,Cases!B:C,2,FALSE))=0,"",VLOOKUP(C163,Cases!B:C,2,FALSE))</f>
        <v>#N/A</v>
      </c>
      <c r="F163" s="53"/>
      <c r="G163" s="100"/>
      <c r="H163" s="105"/>
      <c r="I163" s="65"/>
      <c r="J163" s="65"/>
      <c r="K163" s="65"/>
      <c r="L163" s="65"/>
    </row>
    <row r="164" spans="2:12" s="104" customFormat="1" ht="14.25">
      <c r="B164" s="90" t="e">
        <f>IF((VLOOKUP(C164,Cases!B:D,3,FALSE))=0,"",VLOOKUP(C164,Cases!B:D,3,FALSE))</f>
        <v>#N/A</v>
      </c>
      <c r="C164" s="91" t="s">
        <v>223</v>
      </c>
      <c r="D164" s="92"/>
      <c r="E164" s="101" t="e">
        <f>IF((VLOOKUP(C164,Cases!B:C,2,FALSE))=0,"",VLOOKUP(C164,Cases!B:C,2,FALSE))</f>
        <v>#N/A</v>
      </c>
      <c r="F164" s="53"/>
      <c r="G164" s="100"/>
      <c r="H164" s="105"/>
      <c r="I164" s="65"/>
      <c r="J164" s="65"/>
      <c r="K164" s="65"/>
      <c r="L164" s="65"/>
    </row>
    <row r="165" spans="2:12" s="104" customFormat="1" ht="14.25">
      <c r="B165" s="90" t="e">
        <f>IF((VLOOKUP(C165,Cases!B:D,3,FALSE))=0,"",VLOOKUP(C165,Cases!B:D,3,FALSE))</f>
        <v>#N/A</v>
      </c>
      <c r="C165" s="91" t="s">
        <v>224</v>
      </c>
      <c r="D165" s="92"/>
      <c r="E165" s="101" t="e">
        <f>IF((VLOOKUP(C165,Cases!B:C,2,FALSE))=0,"",VLOOKUP(C165,Cases!B:C,2,FALSE))</f>
        <v>#N/A</v>
      </c>
      <c r="F165" s="53"/>
      <c r="G165" s="100"/>
      <c r="H165" s="105"/>
      <c r="I165" s="65"/>
      <c r="J165" s="65"/>
      <c r="K165" s="65"/>
      <c r="L165" s="65"/>
    </row>
    <row r="166" spans="2:12" s="104" customFormat="1" ht="14.25">
      <c r="B166" s="90" t="e">
        <f>IF((VLOOKUP(C166,Cases!B:D,3,FALSE))=0,"",VLOOKUP(C166,Cases!B:D,3,FALSE))</f>
        <v>#N/A</v>
      </c>
      <c r="C166" s="91" t="s">
        <v>225</v>
      </c>
      <c r="D166" s="92"/>
      <c r="E166" s="101" t="e">
        <f>IF((VLOOKUP(C166,Cases!B:C,2,FALSE))=0,"",VLOOKUP(C166,Cases!B:C,2,FALSE))</f>
        <v>#N/A</v>
      </c>
      <c r="F166" s="53"/>
      <c r="G166" s="100"/>
      <c r="H166" s="105"/>
      <c r="I166" s="65"/>
      <c r="J166" s="65"/>
      <c r="K166" s="65"/>
      <c r="L166" s="65"/>
    </row>
    <row r="167" spans="2:12" s="104" customFormat="1" ht="14.25">
      <c r="B167" s="90" t="e">
        <f>IF((VLOOKUP(C167,Cases!B:D,3,FALSE))=0,"",VLOOKUP(C167,Cases!B:D,3,FALSE))</f>
        <v>#N/A</v>
      </c>
      <c r="C167" s="91" t="s">
        <v>226</v>
      </c>
      <c r="D167" s="92"/>
      <c r="E167" s="101" t="e">
        <f>IF((VLOOKUP(C167,Cases!B:C,2,FALSE))=0,"",VLOOKUP(C167,Cases!B:C,2,FALSE))</f>
        <v>#N/A</v>
      </c>
      <c r="F167" s="53"/>
      <c r="G167" s="100"/>
      <c r="H167" s="105"/>
      <c r="I167" s="65"/>
      <c r="J167" s="65"/>
      <c r="K167" s="65"/>
      <c r="L167" s="65"/>
    </row>
    <row r="168" spans="2:12" s="104" customFormat="1" ht="14.25">
      <c r="B168" s="90" t="e">
        <f>IF((VLOOKUP(C168,Cases!B:D,3,FALSE))=0,"",VLOOKUP(C168,Cases!B:D,3,FALSE))</f>
        <v>#N/A</v>
      </c>
      <c r="C168" s="91" t="s">
        <v>227</v>
      </c>
      <c r="D168" s="92"/>
      <c r="E168" s="101" t="e">
        <f>IF((VLOOKUP(C168,Cases!B:C,2,FALSE))=0,"",VLOOKUP(C168,Cases!B:C,2,FALSE))</f>
        <v>#N/A</v>
      </c>
      <c r="F168" s="53"/>
      <c r="G168" s="100"/>
      <c r="H168" s="105"/>
      <c r="I168" s="65"/>
      <c r="J168" s="65"/>
      <c r="K168" s="65"/>
      <c r="L168" s="65"/>
    </row>
    <row r="169" spans="2:12" s="104" customFormat="1" ht="14.25">
      <c r="B169" s="90" t="e">
        <f>IF((VLOOKUP(C169,Cases!B:D,3,FALSE))=0,"",VLOOKUP(C169,Cases!B:D,3,FALSE))</f>
        <v>#N/A</v>
      </c>
      <c r="C169" s="91" t="s">
        <v>228</v>
      </c>
      <c r="D169" s="92"/>
      <c r="E169" s="101" t="e">
        <f>IF((VLOOKUP(C169,Cases!B:C,2,FALSE))=0,"",VLOOKUP(C169,Cases!B:C,2,FALSE))</f>
        <v>#N/A</v>
      </c>
      <c r="F169" s="53"/>
      <c r="G169" s="100"/>
      <c r="H169" s="105"/>
      <c r="I169" s="65"/>
      <c r="J169" s="65"/>
      <c r="K169" s="65"/>
      <c r="L169" s="65"/>
    </row>
    <row r="170" spans="2:12" s="104" customFormat="1" ht="23.25" customHeight="1">
      <c r="B170" s="90" t="e">
        <f>IF((VLOOKUP(C170,Cases!B:D,3,FALSE))=0,"",VLOOKUP(C170,Cases!B:D,3,FALSE))</f>
        <v>#N/A</v>
      </c>
      <c r="C170" s="91" t="s">
        <v>229</v>
      </c>
      <c r="D170" s="92"/>
      <c r="E170" s="101" t="e">
        <f>IF((VLOOKUP(C170,Cases!B:C,2,FALSE))=0,"",VLOOKUP(C170,Cases!B:C,2,FALSE))</f>
        <v>#N/A</v>
      </c>
      <c r="F170" s="53"/>
      <c r="G170" s="100"/>
      <c r="H170" s="105"/>
      <c r="I170" s="65"/>
      <c r="J170" s="65"/>
      <c r="K170" s="65"/>
      <c r="L170" s="65"/>
    </row>
    <row r="171" spans="2:12" s="104" customFormat="1" ht="14.25">
      <c r="B171" s="90" t="e">
        <f>IF((VLOOKUP(C171,Cases!B:D,3,FALSE))=0,"",VLOOKUP(C171,Cases!B:D,3,FALSE))</f>
        <v>#N/A</v>
      </c>
      <c r="C171" s="91" t="s">
        <v>230</v>
      </c>
      <c r="D171" s="92"/>
      <c r="E171" s="101" t="e">
        <f>IF((VLOOKUP(C171,Cases!B:C,2,FALSE))=0,"",VLOOKUP(C171,Cases!B:C,2,FALSE))</f>
        <v>#N/A</v>
      </c>
      <c r="F171" s="53"/>
      <c r="G171" s="100"/>
      <c r="H171" s="105"/>
      <c r="I171" s="65"/>
      <c r="J171" s="65"/>
      <c r="K171" s="65"/>
      <c r="L171" s="65"/>
    </row>
    <row r="172" spans="2:8" ht="14.25">
      <c r="B172" s="90" t="e">
        <f>IF((VLOOKUP(C172,Cases!B:D,3,FALSE))=0,"",VLOOKUP(C172,Cases!B:D,3,FALSE))</f>
        <v>#N/A</v>
      </c>
      <c r="C172" s="91" t="s">
        <v>231</v>
      </c>
      <c r="D172" s="92"/>
      <c r="E172" s="101" t="e">
        <f>IF((VLOOKUP(C172,Cases!B:C,2,FALSE))=0,"",VLOOKUP(C172,Cases!B:C,2,FALSE))</f>
        <v>#N/A</v>
      </c>
      <c r="F172" s="53"/>
      <c r="G172" s="102"/>
      <c r="H172" s="103"/>
    </row>
    <row r="173" spans="2:8" ht="14.25">
      <c r="B173" s="90" t="e">
        <f>IF((VLOOKUP(C173,Cases!B:D,3,FALSE))=0,"",VLOOKUP(C173,Cases!B:D,3,FALSE))</f>
        <v>#N/A</v>
      </c>
      <c r="C173" s="91" t="s">
        <v>232</v>
      </c>
      <c r="D173" s="92"/>
      <c r="E173" s="101" t="e">
        <f>IF((VLOOKUP(C173,Cases!B:C,2,FALSE))=0,"",VLOOKUP(C173,Cases!B:C,2,FALSE))</f>
        <v>#N/A</v>
      </c>
      <c r="F173" s="110"/>
      <c r="G173" s="102"/>
      <c r="H173" s="103"/>
    </row>
    <row r="174" spans="2:8" ht="14.25">
      <c r="B174" s="90" t="e">
        <f>IF((VLOOKUP(C174,Cases!B:D,3,FALSE))=0,"",VLOOKUP(C174,Cases!B:D,3,FALSE))</f>
        <v>#N/A</v>
      </c>
      <c r="C174" s="91" t="s">
        <v>233</v>
      </c>
      <c r="D174" s="92"/>
      <c r="E174" s="101" t="e">
        <f>IF((VLOOKUP(C174,Cases!B:C,2,FALSE))=0,"",VLOOKUP(C174,Cases!B:C,2,FALSE))</f>
        <v>#N/A</v>
      </c>
      <c r="F174" s="110"/>
      <c r="G174" s="102"/>
      <c r="H174" s="103"/>
    </row>
    <row r="175" spans="2:8" ht="14.25">
      <c r="B175" s="90" t="e">
        <f>IF((VLOOKUP(C175,Cases!B:D,3,FALSE))=0,"",VLOOKUP(C175,Cases!B:D,3,FALSE))</f>
        <v>#N/A</v>
      </c>
      <c r="C175" s="91" t="s">
        <v>234</v>
      </c>
      <c r="D175" s="92"/>
      <c r="E175" s="101" t="e">
        <f>IF((VLOOKUP(C175,Cases!B:C,2,FALSE))=0,"",VLOOKUP(C175,Cases!B:C,2,FALSE))</f>
        <v>#N/A</v>
      </c>
      <c r="F175" s="110"/>
      <c r="G175" s="102"/>
      <c r="H175" s="103"/>
    </row>
    <row r="176" spans="2:8" ht="14.25">
      <c r="B176" s="90" t="e">
        <f>IF((VLOOKUP(C176,Cases!B:D,3,FALSE))=0,"",VLOOKUP(C176,Cases!B:D,3,FALSE))</f>
        <v>#N/A</v>
      </c>
      <c r="C176" s="91" t="s">
        <v>235</v>
      </c>
      <c r="D176" s="92"/>
      <c r="E176" s="101" t="e">
        <f>IF((VLOOKUP(C176,Cases!B:C,2,FALSE))=0,"",VLOOKUP(C176,Cases!B:C,2,FALSE))</f>
        <v>#N/A</v>
      </c>
      <c r="F176" s="53"/>
      <c r="G176" s="102"/>
      <c r="H176" s="103"/>
    </row>
    <row r="177" spans="2:8" ht="14.25">
      <c r="B177" s="90" t="e">
        <f>IF((VLOOKUP(C177,Cases!B:D,3,FALSE))=0,"",VLOOKUP(C177,Cases!B:D,3,FALSE))</f>
        <v>#N/A</v>
      </c>
      <c r="C177" s="91" t="s">
        <v>236</v>
      </c>
      <c r="D177" s="92"/>
      <c r="E177" s="101" t="e">
        <f>IF((VLOOKUP(C177,Cases!B:C,2,FALSE))=0,"",VLOOKUP(C177,Cases!B:C,2,FALSE))</f>
        <v>#N/A</v>
      </c>
      <c r="F177" s="110"/>
      <c r="G177" s="102"/>
      <c r="H177" s="103"/>
    </row>
    <row r="178" spans="2:8" ht="14.25">
      <c r="B178" s="90" t="e">
        <f>IF((VLOOKUP(C178,Cases!B:D,3,FALSE))=0,"",VLOOKUP(C178,Cases!B:D,3,FALSE))</f>
        <v>#N/A</v>
      </c>
      <c r="C178" s="91" t="s">
        <v>237</v>
      </c>
      <c r="D178" s="92"/>
      <c r="E178" s="101" t="e">
        <f>IF((VLOOKUP(C178,Cases!B:C,2,FALSE))=0,"",VLOOKUP(C178,Cases!B:C,2,FALSE))</f>
        <v>#N/A</v>
      </c>
      <c r="F178" s="110"/>
      <c r="G178" s="102"/>
      <c r="H178" s="103"/>
    </row>
    <row r="179" spans="2:8" ht="14.25">
      <c r="B179" s="90" t="e">
        <f>IF((VLOOKUP(C179,Cases!B:D,3,FALSE))=0,"",VLOOKUP(C179,Cases!B:D,3,FALSE))</f>
        <v>#N/A</v>
      </c>
      <c r="C179" s="91" t="s">
        <v>238</v>
      </c>
      <c r="D179" s="92"/>
      <c r="E179" s="101" t="e">
        <f>IF((VLOOKUP(C179,Cases!B:C,2,FALSE))=0,"",VLOOKUP(C179,Cases!B:C,2,FALSE))</f>
        <v>#N/A</v>
      </c>
      <c r="F179" s="110"/>
      <c r="G179" s="102"/>
      <c r="H179" s="103"/>
    </row>
    <row r="180" spans="2:8" ht="14.25">
      <c r="B180" s="90" t="e">
        <f>IF((VLOOKUP(C180,Cases!B:D,3,FALSE))=0,"",VLOOKUP(C180,Cases!B:D,3,FALSE))</f>
        <v>#N/A</v>
      </c>
      <c r="C180" s="91" t="s">
        <v>239</v>
      </c>
      <c r="D180" s="92"/>
      <c r="E180" s="101" t="e">
        <f>IF((VLOOKUP(C180,Cases!B:C,2,FALSE))=0,"",VLOOKUP(C180,Cases!B:C,2,FALSE))</f>
        <v>#N/A</v>
      </c>
      <c r="F180" s="53"/>
      <c r="G180" s="102"/>
      <c r="H180" s="103"/>
    </row>
    <row r="181" spans="2:8" ht="14.25">
      <c r="B181" s="90" t="e">
        <f>IF((VLOOKUP(C181,Cases!B:D,3,FALSE))=0,"",VLOOKUP(C181,Cases!B:D,3,FALSE))</f>
        <v>#N/A</v>
      </c>
      <c r="C181" s="91" t="s">
        <v>240</v>
      </c>
      <c r="D181" s="92"/>
      <c r="E181" s="101" t="e">
        <f>IF((VLOOKUP(C181,Cases!B:C,2,FALSE))=0,"",VLOOKUP(C181,Cases!B:C,2,FALSE))</f>
        <v>#N/A</v>
      </c>
      <c r="F181" s="110"/>
      <c r="G181" s="102"/>
      <c r="H181" s="103"/>
    </row>
    <row r="182" spans="2:8" ht="14.25">
      <c r="B182" s="90" t="e">
        <f>IF((VLOOKUP(C182,Cases!B:D,3,FALSE))=0,"",VLOOKUP(C182,Cases!B:D,3,FALSE))</f>
        <v>#N/A</v>
      </c>
      <c r="C182" s="91" t="s">
        <v>241</v>
      </c>
      <c r="D182" s="92"/>
      <c r="E182" s="101" t="e">
        <f>IF((VLOOKUP(C182,Cases!B:C,2,FALSE))=0,"",VLOOKUP(C182,Cases!B:C,2,FALSE))</f>
        <v>#N/A</v>
      </c>
      <c r="F182" s="110"/>
      <c r="G182" s="102"/>
      <c r="H182" s="103"/>
    </row>
    <row r="183" spans="2:8" ht="14.25">
      <c r="B183" s="90" t="e">
        <f>IF((VLOOKUP(C183,Cases!B:D,3,FALSE))=0,"",VLOOKUP(C183,Cases!B:D,3,FALSE))</f>
        <v>#N/A</v>
      </c>
      <c r="C183" s="91" t="s">
        <v>242</v>
      </c>
      <c r="D183" s="92"/>
      <c r="E183" s="101" t="e">
        <f>IF((VLOOKUP(C183,Cases!B:C,2,FALSE))=0,"",VLOOKUP(C183,Cases!B:C,2,FALSE))</f>
        <v>#N/A</v>
      </c>
      <c r="F183" s="110"/>
      <c r="G183" s="102"/>
      <c r="H183" s="103"/>
    </row>
    <row r="184" spans="2:8" ht="14.25">
      <c r="B184" s="90" t="e">
        <f>IF((VLOOKUP(C184,Cases!B:D,3,FALSE))=0,"",VLOOKUP(C184,Cases!B:D,3,FALSE))</f>
        <v>#N/A</v>
      </c>
      <c r="C184" s="91" t="s">
        <v>243</v>
      </c>
      <c r="D184" s="92"/>
      <c r="E184" s="101" t="e">
        <f>IF((VLOOKUP(C184,Cases!B:C,2,FALSE))=0,"",VLOOKUP(C184,Cases!B:C,2,FALSE))</f>
        <v>#N/A</v>
      </c>
      <c r="F184" s="53"/>
      <c r="G184" s="102"/>
      <c r="H184" s="103"/>
    </row>
    <row r="185" spans="2:8" ht="14.25">
      <c r="B185" s="90" t="e">
        <f>IF((VLOOKUP(C185,Cases!B:D,3,FALSE))=0,"",VLOOKUP(C185,Cases!B:D,3,FALSE))</f>
        <v>#N/A</v>
      </c>
      <c r="C185" s="91" t="s">
        <v>244</v>
      </c>
      <c r="D185" s="92"/>
      <c r="E185" s="101" t="e">
        <f>IF((VLOOKUP(C185,Cases!B:C,2,FALSE))=0,"",VLOOKUP(C185,Cases!B:C,2,FALSE))</f>
        <v>#N/A</v>
      </c>
      <c r="F185" s="110"/>
      <c r="G185" s="102"/>
      <c r="H185" s="103"/>
    </row>
    <row r="186" spans="2:8" ht="14.25">
      <c r="B186" s="90" t="e">
        <f>IF((VLOOKUP(C186,Cases!B:D,3,FALSE))=0,"",VLOOKUP(C186,Cases!B:D,3,FALSE))</f>
        <v>#N/A</v>
      </c>
      <c r="C186" s="91" t="s">
        <v>245</v>
      </c>
      <c r="D186" s="92"/>
      <c r="E186" s="101" t="e">
        <f>IF((VLOOKUP(C186,Cases!B:C,2,FALSE))=0,"",VLOOKUP(C186,Cases!B:C,2,FALSE))</f>
        <v>#N/A</v>
      </c>
      <c r="F186" s="110"/>
      <c r="G186" s="102"/>
      <c r="H186" s="103"/>
    </row>
    <row r="187" spans="2:8" ht="14.25">
      <c r="B187" s="90" t="e">
        <f>IF((VLOOKUP(C187,Cases!B:D,3,FALSE))=0,"",VLOOKUP(C187,Cases!B:D,3,FALSE))</f>
        <v>#N/A</v>
      </c>
      <c r="C187" s="91" t="s">
        <v>246</v>
      </c>
      <c r="D187" s="92"/>
      <c r="E187" s="101" t="e">
        <f>IF((VLOOKUP(C187,Cases!B:C,2,FALSE))=0,"",VLOOKUP(C187,Cases!B:C,2,FALSE))</f>
        <v>#N/A</v>
      </c>
      <c r="F187" s="110"/>
      <c r="G187" s="102"/>
      <c r="H187" s="103"/>
    </row>
    <row r="188" spans="2:8" ht="14.25">
      <c r="B188" s="90" t="e">
        <f>IF((VLOOKUP(C188,Cases!B:D,3,FALSE))=0,"",VLOOKUP(C188,Cases!B:D,3,FALSE))</f>
        <v>#N/A</v>
      </c>
      <c r="C188" s="91" t="s">
        <v>247</v>
      </c>
      <c r="D188" s="92"/>
      <c r="E188" s="101" t="e">
        <f>IF((VLOOKUP(C188,Cases!B:C,2,FALSE))=0,"",VLOOKUP(C188,Cases!B:C,2,FALSE))</f>
        <v>#N/A</v>
      </c>
      <c r="F188" s="53"/>
      <c r="G188" s="102"/>
      <c r="H188" s="103"/>
    </row>
    <row r="189" spans="2:8" ht="14.25">
      <c r="B189" s="90" t="e">
        <f>IF((VLOOKUP(C189,Cases!B:D,3,FALSE))=0,"",VLOOKUP(C189,Cases!B:D,3,FALSE))</f>
        <v>#N/A</v>
      </c>
      <c r="C189" s="91" t="s">
        <v>248</v>
      </c>
      <c r="D189" s="92"/>
      <c r="E189" s="101" t="e">
        <f>IF((VLOOKUP(C189,Cases!B:C,2,FALSE))=0,"",VLOOKUP(C189,Cases!B:C,2,FALSE))</f>
        <v>#N/A</v>
      </c>
      <c r="F189" s="110"/>
      <c r="G189" s="102"/>
      <c r="H189" s="103"/>
    </row>
    <row r="190" spans="2:8" ht="14.25">
      <c r="B190" s="90" t="e">
        <f>IF((VLOOKUP(C190,Cases!B:D,3,FALSE))=0,"",VLOOKUP(C190,Cases!B:D,3,FALSE))</f>
        <v>#N/A</v>
      </c>
      <c r="C190" s="91" t="s">
        <v>249</v>
      </c>
      <c r="D190" s="92"/>
      <c r="E190" s="101" t="e">
        <f>IF((VLOOKUP(C190,Cases!B:C,2,FALSE))=0,"",VLOOKUP(C190,Cases!B:C,2,FALSE))</f>
        <v>#N/A</v>
      </c>
      <c r="F190" s="110"/>
      <c r="G190" s="102"/>
      <c r="H190" s="103"/>
    </row>
    <row r="191" spans="2:8" ht="14.25">
      <c r="B191" s="90" t="e">
        <f>IF((VLOOKUP(C191,Cases!B:D,3,FALSE))=0,"",VLOOKUP(C191,Cases!B:D,3,FALSE))</f>
        <v>#N/A</v>
      </c>
      <c r="C191" s="91" t="s">
        <v>250</v>
      </c>
      <c r="D191" s="92"/>
      <c r="E191" s="101" t="e">
        <f>IF((VLOOKUP(C191,Cases!B:C,2,FALSE))=0,"",VLOOKUP(C191,Cases!B:C,2,FALSE))</f>
        <v>#N/A</v>
      </c>
      <c r="F191" s="110"/>
      <c r="G191" s="102"/>
      <c r="H191" s="103"/>
    </row>
    <row r="192" spans="2:8" ht="14.25">
      <c r="B192" s="90" t="e">
        <f>IF((VLOOKUP(C192,Cases!B:D,3,FALSE))=0,"",VLOOKUP(C192,Cases!B:D,3,FALSE))</f>
        <v>#N/A</v>
      </c>
      <c r="C192" s="91" t="s">
        <v>251</v>
      </c>
      <c r="D192" s="92"/>
      <c r="E192" s="101" t="e">
        <f>IF((VLOOKUP(C192,Cases!B:C,2,FALSE))=0,"",VLOOKUP(C192,Cases!B:C,2,FALSE))</f>
        <v>#N/A</v>
      </c>
      <c r="F192" s="53"/>
      <c r="G192" s="102"/>
      <c r="H192" s="103"/>
    </row>
    <row r="193" spans="2:8" ht="14.25">
      <c r="B193" s="90" t="e">
        <f>IF((VLOOKUP(C193,Cases!B:D,3,FALSE))=0,"",VLOOKUP(C193,Cases!B:D,3,FALSE))</f>
        <v>#N/A</v>
      </c>
      <c r="C193" s="91" t="s">
        <v>252</v>
      </c>
      <c r="D193" s="92"/>
      <c r="E193" s="101" t="e">
        <f>IF((VLOOKUP(C193,Cases!B:C,2,FALSE))=0,"",VLOOKUP(C193,Cases!B:C,2,FALSE))</f>
        <v>#N/A</v>
      </c>
      <c r="F193" s="110"/>
      <c r="G193" s="102"/>
      <c r="H193" s="103"/>
    </row>
    <row r="194" spans="2:8" ht="14.25">
      <c r="B194" s="90" t="e">
        <f>IF((VLOOKUP(C194,Cases!B:D,3,FALSE))=0,"",VLOOKUP(C194,Cases!B:D,3,FALSE))</f>
        <v>#N/A</v>
      </c>
      <c r="C194" s="91" t="s">
        <v>253</v>
      </c>
      <c r="D194" s="92"/>
      <c r="E194" s="101" t="e">
        <f>IF((VLOOKUP(C194,Cases!B:C,2,FALSE))=0,"",VLOOKUP(C194,Cases!B:C,2,FALSE))</f>
        <v>#N/A</v>
      </c>
      <c r="F194" s="110"/>
      <c r="G194" s="102"/>
      <c r="H194" s="103"/>
    </row>
    <row r="195" spans="2:8" ht="14.25">
      <c r="B195" s="90" t="e">
        <f>IF((VLOOKUP(C195,Cases!B:D,3,FALSE))=0,"",VLOOKUP(C195,Cases!B:D,3,FALSE))</f>
        <v>#N/A</v>
      </c>
      <c r="C195" s="91" t="s">
        <v>254</v>
      </c>
      <c r="D195" s="92"/>
      <c r="E195" s="101" t="e">
        <f>IF((VLOOKUP(C195,Cases!B:C,2,FALSE))=0,"",VLOOKUP(C195,Cases!B:C,2,FALSE))</f>
        <v>#N/A</v>
      </c>
      <c r="F195" s="110"/>
      <c r="G195" s="102"/>
      <c r="H195" s="103"/>
    </row>
    <row r="196" spans="2:8" ht="14.25">
      <c r="B196" s="90" t="e">
        <f>IF((VLOOKUP(C196,Cases!B:D,3,FALSE))=0,"",VLOOKUP(C196,Cases!B:D,3,FALSE))</f>
        <v>#N/A</v>
      </c>
      <c r="C196" s="91" t="s">
        <v>255</v>
      </c>
      <c r="D196" s="92"/>
      <c r="E196" s="101" t="e">
        <f>IF((VLOOKUP(C196,Cases!B:C,2,FALSE))=0,"",VLOOKUP(C196,Cases!B:C,2,FALSE))</f>
        <v>#N/A</v>
      </c>
      <c r="F196" s="110"/>
      <c r="G196" s="102"/>
      <c r="H196" s="103"/>
    </row>
    <row r="197" spans="2:8" ht="14.25">
      <c r="B197" s="90" t="e">
        <f>IF((VLOOKUP(C197,Cases!B:D,3,FALSE))=0,"",VLOOKUP(C197,Cases!B:D,3,FALSE))</f>
        <v>#N/A</v>
      </c>
      <c r="C197" s="91" t="s">
        <v>256</v>
      </c>
      <c r="D197" s="92"/>
      <c r="E197" s="101" t="e">
        <f>IF((VLOOKUP(C197,Cases!B:C,2,FALSE))=0,"",VLOOKUP(C197,Cases!B:C,2,FALSE))</f>
        <v>#N/A</v>
      </c>
      <c r="F197" s="110"/>
      <c r="G197" s="102"/>
      <c r="H197" s="103"/>
    </row>
    <row r="198" spans="2:8" ht="14.25">
      <c r="B198" s="90" t="e">
        <f>IF((VLOOKUP(C198,Cases!B:D,3,FALSE))=0,"",VLOOKUP(C198,Cases!B:D,3,FALSE))</f>
        <v>#N/A</v>
      </c>
      <c r="C198" s="91" t="s">
        <v>257</v>
      </c>
      <c r="D198" s="92"/>
      <c r="E198" s="101" t="e">
        <f>IF((VLOOKUP(C198,Cases!B:C,2,FALSE))=0,"",VLOOKUP(C198,Cases!B:C,2,FALSE))</f>
        <v>#N/A</v>
      </c>
      <c r="F198" s="110"/>
      <c r="G198" s="102"/>
      <c r="H198" s="103"/>
    </row>
    <row r="199" spans="2:8" ht="14.25">
      <c r="B199" s="90" t="e">
        <f>IF((VLOOKUP(C199,Cases!B:D,3,FALSE))=0,"",VLOOKUP(C199,Cases!B:D,3,FALSE))</f>
        <v>#N/A</v>
      </c>
      <c r="C199" s="91" t="s">
        <v>258</v>
      </c>
      <c r="D199" s="92"/>
      <c r="E199" s="101" t="e">
        <f>IF((VLOOKUP(C199,Cases!B:C,2,FALSE))=0,"",VLOOKUP(C199,Cases!B:C,2,FALSE))</f>
        <v>#N/A</v>
      </c>
      <c r="F199" s="53"/>
      <c r="G199" s="102"/>
      <c r="H199" s="103"/>
    </row>
    <row r="200" spans="2:8" ht="14.25">
      <c r="B200" s="90" t="e">
        <f>IF((VLOOKUP(C200,Cases!B:D,3,FALSE))=0,"",VLOOKUP(C200,Cases!B:D,3,FALSE))</f>
        <v>#N/A</v>
      </c>
      <c r="C200" s="91" t="s">
        <v>259</v>
      </c>
      <c r="D200" s="92"/>
      <c r="E200" s="101" t="e">
        <f>IF((VLOOKUP(C200,Cases!B:C,2,FALSE))=0,"",VLOOKUP(C200,Cases!B:C,2,FALSE))</f>
        <v>#N/A</v>
      </c>
      <c r="F200" s="110"/>
      <c r="G200" s="102"/>
      <c r="H200" s="103"/>
    </row>
    <row r="201" spans="2:8" ht="14.25">
      <c r="B201" s="90" t="e">
        <f>IF((VLOOKUP(C201,Cases!B:D,3,FALSE))=0,"",VLOOKUP(C201,Cases!B:D,3,FALSE))</f>
        <v>#N/A</v>
      </c>
      <c r="C201" s="91" t="s">
        <v>260</v>
      </c>
      <c r="D201" s="92"/>
      <c r="E201" s="101" t="e">
        <f>IF((VLOOKUP(C201,Cases!B:C,2,FALSE))=0,"",VLOOKUP(C201,Cases!B:C,2,FALSE))</f>
        <v>#N/A</v>
      </c>
      <c r="F201" s="110"/>
      <c r="G201" s="102"/>
      <c r="H201" s="103"/>
    </row>
    <row r="202" spans="2:8" ht="14.25">
      <c r="B202" s="90" t="e">
        <f>IF((VLOOKUP(C202,Cases!B:D,3,FALSE))=0,"",VLOOKUP(C202,Cases!B:D,3,FALSE))</f>
        <v>#N/A</v>
      </c>
      <c r="C202" s="91" t="s">
        <v>261</v>
      </c>
      <c r="D202" s="92"/>
      <c r="E202" s="101" t="e">
        <f>IF((VLOOKUP(C202,Cases!B:C,2,FALSE))=0,"",VLOOKUP(C202,Cases!B:C,2,FALSE))</f>
        <v>#N/A</v>
      </c>
      <c r="F202" s="110"/>
      <c r="G202" s="102"/>
      <c r="H202" s="103"/>
    </row>
    <row r="203" spans="2:8" ht="14.25">
      <c r="B203" s="90" t="e">
        <f>IF((VLOOKUP(C203,Cases!B:D,3,FALSE))=0,"",VLOOKUP(C203,Cases!B:D,3,FALSE))</f>
        <v>#N/A</v>
      </c>
      <c r="C203" s="91" t="s">
        <v>262</v>
      </c>
      <c r="D203" s="92"/>
      <c r="E203" s="101" t="e">
        <f>IF((VLOOKUP(C203,Cases!B:C,2,FALSE))=0,"",VLOOKUP(C203,Cases!B:C,2,FALSE))</f>
        <v>#N/A</v>
      </c>
      <c r="F203" s="53"/>
      <c r="G203" s="102"/>
      <c r="H203" s="103"/>
    </row>
    <row r="204" spans="2:8" ht="14.25">
      <c r="B204" s="90" t="e">
        <f>IF((VLOOKUP(C204,Cases!B:D,3,FALSE))=0,"",VLOOKUP(C204,Cases!B:D,3,FALSE))</f>
        <v>#N/A</v>
      </c>
      <c r="C204" s="91" t="s">
        <v>263</v>
      </c>
      <c r="D204" s="92"/>
      <c r="E204" s="101" t="e">
        <f>IF((VLOOKUP(C204,Cases!B:C,2,FALSE))=0,"",VLOOKUP(C204,Cases!B:C,2,FALSE))</f>
        <v>#N/A</v>
      </c>
      <c r="F204" s="110"/>
      <c r="G204" s="102"/>
      <c r="H204" s="103"/>
    </row>
    <row r="205" spans="2:8" ht="14.25">
      <c r="B205" s="90" t="e">
        <f>IF((VLOOKUP(C205,Cases!B:D,3,FALSE))=0,"",VLOOKUP(C205,Cases!B:D,3,FALSE))</f>
        <v>#N/A</v>
      </c>
      <c r="C205" s="91" t="s">
        <v>264</v>
      </c>
      <c r="D205" s="92"/>
      <c r="E205" s="101" t="e">
        <f>IF((VLOOKUP(C205,Cases!B:C,2,FALSE))=0,"",VLOOKUP(C205,Cases!B:C,2,FALSE))</f>
        <v>#N/A</v>
      </c>
      <c r="F205" s="110"/>
      <c r="G205" s="102"/>
      <c r="H205" s="103"/>
    </row>
    <row r="206" spans="2:8" ht="14.25">
      <c r="B206" s="90" t="e">
        <f>IF((VLOOKUP(C206,Cases!B:D,3,FALSE))=0,"",VLOOKUP(C206,Cases!B:D,3,FALSE))</f>
        <v>#N/A</v>
      </c>
      <c r="C206" s="91" t="s">
        <v>265</v>
      </c>
      <c r="D206" s="92"/>
      <c r="E206" s="101" t="e">
        <f>IF((VLOOKUP(C206,Cases!B:C,2,FALSE))=0,"",VLOOKUP(C206,Cases!B:C,2,FALSE))</f>
        <v>#N/A</v>
      </c>
      <c r="F206" s="110"/>
      <c r="G206" s="102"/>
      <c r="H206" s="103"/>
    </row>
    <row r="207" spans="2:8" ht="14.25">
      <c r="B207" s="90" t="e">
        <f>IF((VLOOKUP(C207,Cases!B:D,3,FALSE))=0,"",VLOOKUP(C207,Cases!B:D,3,FALSE))</f>
        <v>#N/A</v>
      </c>
      <c r="C207" s="91" t="s">
        <v>266</v>
      </c>
      <c r="D207" s="92"/>
      <c r="E207" s="101" t="e">
        <f>IF((VLOOKUP(C207,Cases!B:C,2,FALSE))=0,"",VLOOKUP(C207,Cases!B:C,2,FALSE))</f>
        <v>#N/A</v>
      </c>
      <c r="F207" s="53"/>
      <c r="G207" s="102"/>
      <c r="H207" s="103"/>
    </row>
    <row r="208" spans="2:8" ht="14.25">
      <c r="B208" s="90" t="e">
        <f>IF((VLOOKUP(C208,Cases!B:D,3,FALSE))=0,"",VLOOKUP(C208,Cases!B:D,3,FALSE))</f>
        <v>#N/A</v>
      </c>
      <c r="C208" s="91" t="s">
        <v>267</v>
      </c>
      <c r="D208" s="92"/>
      <c r="E208" s="101" t="e">
        <f>IF((VLOOKUP(C208,Cases!B:C,2,FALSE))=0,"",VLOOKUP(C208,Cases!B:C,2,FALSE))</f>
        <v>#N/A</v>
      </c>
      <c r="F208" s="110"/>
      <c r="G208" s="102"/>
      <c r="H208" s="103"/>
    </row>
    <row r="209" spans="2:8" ht="14.25">
      <c r="B209" s="90" t="e">
        <f>IF((VLOOKUP(C209,Cases!B:D,3,FALSE))=0,"",VLOOKUP(C209,Cases!B:D,3,FALSE))</f>
        <v>#N/A</v>
      </c>
      <c r="C209" s="91" t="s">
        <v>268</v>
      </c>
      <c r="D209" s="92"/>
      <c r="E209" s="101" t="e">
        <f>IF((VLOOKUP(C209,Cases!B:C,2,FALSE))=0,"",VLOOKUP(C209,Cases!B:C,2,FALSE))</f>
        <v>#N/A</v>
      </c>
      <c r="F209" s="110"/>
      <c r="G209" s="102"/>
      <c r="H209" s="103"/>
    </row>
    <row r="210" spans="2:8" ht="14.25">
      <c r="B210" s="90" t="e">
        <f>IF((VLOOKUP(C210,Cases!B:D,3,FALSE))=0,"",VLOOKUP(C210,Cases!B:D,3,FALSE))</f>
        <v>#N/A</v>
      </c>
      <c r="C210" s="91" t="s">
        <v>269</v>
      </c>
      <c r="D210" s="92"/>
      <c r="E210" s="101" t="e">
        <f>IF((VLOOKUP(C210,Cases!B:C,2,FALSE))=0,"",VLOOKUP(C210,Cases!B:C,2,FALSE))</f>
        <v>#N/A</v>
      </c>
      <c r="F210" s="110"/>
      <c r="G210" s="102"/>
      <c r="H210" s="103"/>
    </row>
    <row r="211" spans="2:8" ht="14.25">
      <c r="B211" s="90" t="e">
        <f>IF((VLOOKUP(C211,Cases!B:D,3,FALSE))=0,"",VLOOKUP(C211,Cases!B:D,3,FALSE))</f>
        <v>#N/A</v>
      </c>
      <c r="C211" s="91" t="s">
        <v>270</v>
      </c>
      <c r="D211" s="92"/>
      <c r="E211" s="101" t="e">
        <f>IF((VLOOKUP(C211,Cases!B:C,2,FALSE))=0,"",VLOOKUP(C211,Cases!B:C,2,FALSE))</f>
        <v>#N/A</v>
      </c>
      <c r="F211" s="53"/>
      <c r="G211" s="102"/>
      <c r="H211" s="103"/>
    </row>
    <row r="212" spans="2:8" ht="14.25">
      <c r="B212" s="90" t="e">
        <f>IF((VLOOKUP(C212,Cases!B:D,3,FALSE))=0,"",VLOOKUP(C212,Cases!B:D,3,FALSE))</f>
        <v>#N/A</v>
      </c>
      <c r="C212" s="91" t="s">
        <v>271</v>
      </c>
      <c r="D212" s="92"/>
      <c r="E212" s="101" t="e">
        <f>IF((VLOOKUP(C212,Cases!B:C,2,FALSE))=0,"",VLOOKUP(C212,Cases!B:C,2,FALSE))</f>
        <v>#N/A</v>
      </c>
      <c r="F212" s="110"/>
      <c r="G212" s="102"/>
      <c r="H212" s="103"/>
    </row>
    <row r="213" spans="2:8" ht="14.25">
      <c r="B213" s="90" t="e">
        <f>IF((VLOOKUP(C213,Cases!B:D,3,FALSE))=0,"",VLOOKUP(C213,Cases!B:D,3,FALSE))</f>
        <v>#N/A</v>
      </c>
      <c r="C213" s="91" t="s">
        <v>272</v>
      </c>
      <c r="D213" s="92"/>
      <c r="E213" s="101" t="e">
        <f>IF((VLOOKUP(C213,Cases!B:C,2,FALSE))=0,"",VLOOKUP(C213,Cases!B:C,2,FALSE))</f>
        <v>#N/A</v>
      </c>
      <c r="F213" s="110"/>
      <c r="G213" s="102"/>
      <c r="H213" s="103"/>
    </row>
    <row r="214" spans="2:8" ht="14.25">
      <c r="B214" s="90" t="e">
        <f>IF((VLOOKUP(C214,Cases!B:D,3,FALSE))=0,"",VLOOKUP(C214,Cases!B:D,3,FALSE))</f>
        <v>#N/A</v>
      </c>
      <c r="C214" s="91" t="s">
        <v>273</v>
      </c>
      <c r="D214" s="92"/>
      <c r="E214" s="101" t="e">
        <f>IF((VLOOKUP(C214,Cases!B:C,2,FALSE))=0,"",VLOOKUP(C214,Cases!B:C,2,FALSE))</f>
        <v>#N/A</v>
      </c>
      <c r="F214" s="110"/>
      <c r="G214" s="102"/>
      <c r="H214" s="103"/>
    </row>
    <row r="215" spans="2:8" ht="14.25">
      <c r="B215" s="90" t="e">
        <f>IF((VLOOKUP(C215,Cases!B:D,3,FALSE))=0,"",VLOOKUP(C215,Cases!B:D,3,FALSE))</f>
        <v>#N/A</v>
      </c>
      <c r="C215" s="91" t="s">
        <v>274</v>
      </c>
      <c r="D215" s="92"/>
      <c r="E215" s="101" t="e">
        <f>IF((VLOOKUP(C215,Cases!B:C,2,FALSE))=0,"",VLOOKUP(C215,Cases!B:C,2,FALSE))</f>
        <v>#N/A</v>
      </c>
      <c r="F215" s="53"/>
      <c r="G215" s="102"/>
      <c r="H215" s="103"/>
    </row>
    <row r="216" spans="2:8" ht="14.25">
      <c r="B216" s="90" t="e">
        <f>IF((VLOOKUP(C216,Cases!B:D,3,FALSE))=0,"",VLOOKUP(C216,Cases!B:D,3,FALSE))</f>
        <v>#N/A</v>
      </c>
      <c r="C216" s="91" t="s">
        <v>275</v>
      </c>
      <c r="D216" s="92"/>
      <c r="E216" s="101" t="e">
        <f>IF((VLOOKUP(C216,Cases!B:C,2,FALSE))=0,"",VLOOKUP(C216,Cases!B:C,2,FALSE))</f>
        <v>#N/A</v>
      </c>
      <c r="F216" s="53"/>
      <c r="G216" s="102"/>
      <c r="H216" s="103"/>
    </row>
    <row r="217" spans="2:8" ht="14.25">
      <c r="B217" s="90" t="e">
        <f>IF((VLOOKUP(C217,Cases!B:D,3,FALSE))=0,"",VLOOKUP(C217,Cases!B:D,3,FALSE))</f>
        <v>#N/A</v>
      </c>
      <c r="C217" s="91" t="s">
        <v>276</v>
      </c>
      <c r="D217" s="92"/>
      <c r="E217" s="101" t="e">
        <f>IF((VLOOKUP(C217,Cases!B:C,2,FALSE))=0,"",VLOOKUP(C217,Cases!B:C,2,FALSE))</f>
        <v>#N/A</v>
      </c>
      <c r="F217" s="110"/>
      <c r="G217" s="102"/>
      <c r="H217" s="103"/>
    </row>
    <row r="218" spans="2:8" s="29" customFormat="1" ht="14.25">
      <c r="B218" s="90" t="e">
        <f>IF((VLOOKUP(C218,Cases!B:D,3,FALSE))=0,"",VLOOKUP(C218,Cases!B:D,3,FALSE))</f>
        <v>#N/A</v>
      </c>
      <c r="C218" s="91" t="s">
        <v>277</v>
      </c>
      <c r="D218" s="92"/>
      <c r="E218" s="101" t="e">
        <f>IF((VLOOKUP(C218,Cases!B:C,2,FALSE))=0,"",VLOOKUP(C218,Cases!B:C,2,FALSE))</f>
        <v>#N/A</v>
      </c>
      <c r="F218" s="110"/>
      <c r="G218" s="24"/>
      <c r="H218" s="57"/>
    </row>
    <row r="219" spans="2:8" s="29" customFormat="1" ht="14.25">
      <c r="B219" s="90" t="e">
        <f>IF((VLOOKUP(C219,Cases!B:D,3,FALSE))=0,"",VLOOKUP(C219,Cases!B:D,3,FALSE))</f>
        <v>#N/A</v>
      </c>
      <c r="C219" s="91" t="s">
        <v>278</v>
      </c>
      <c r="D219" s="92"/>
      <c r="E219" s="101" t="e">
        <f>IF((VLOOKUP(C219,Cases!B:C,2,FALSE))=0,"",VLOOKUP(C219,Cases!B:C,2,FALSE))</f>
        <v>#N/A</v>
      </c>
      <c r="F219" s="110"/>
      <c r="G219" s="24"/>
      <c r="H219" s="57"/>
    </row>
    <row r="220" spans="2:8" s="29" customFormat="1" ht="14.25">
      <c r="B220" s="90" t="e">
        <f>IF((VLOOKUP(C220,Cases!B:D,3,FALSE))=0,"",VLOOKUP(C220,Cases!B:D,3,FALSE))</f>
        <v>#N/A</v>
      </c>
      <c r="C220" s="91" t="s">
        <v>279</v>
      </c>
      <c r="D220" s="92"/>
      <c r="E220" s="101" t="e">
        <f>IF((VLOOKUP(C220,Cases!B:C,2,FALSE))=0,"",VLOOKUP(C220,Cases!B:C,2,FALSE))</f>
        <v>#N/A</v>
      </c>
      <c r="F220" s="110"/>
      <c r="G220" s="24"/>
      <c r="H220" s="57"/>
    </row>
    <row r="221" spans="2:8" ht="14.25">
      <c r="B221" s="90" t="e">
        <f>IF((VLOOKUP(C221,Cases!B:D,3,FALSE))=0,"",VLOOKUP(C221,Cases!B:D,3,FALSE))</f>
        <v>#N/A</v>
      </c>
      <c r="C221" s="91" t="s">
        <v>280</v>
      </c>
      <c r="D221" s="92"/>
      <c r="E221" s="101" t="e">
        <f>IF((VLOOKUP(C221,Cases!B:C,2,FALSE))=0,"",VLOOKUP(C221,Cases!B:C,2,FALSE))</f>
        <v>#N/A</v>
      </c>
      <c r="F221" s="110"/>
      <c r="G221" s="102"/>
      <c r="H221" s="103"/>
    </row>
    <row r="222" spans="2:8" ht="14.25">
      <c r="B222" s="90" t="e">
        <f>IF((VLOOKUP(C222,Cases!B:D,3,FALSE))=0,"",VLOOKUP(C222,Cases!B:D,3,FALSE))</f>
        <v>#N/A</v>
      </c>
      <c r="C222" s="91" t="s">
        <v>281</v>
      </c>
      <c r="D222" s="92"/>
      <c r="E222" s="101" t="e">
        <f>IF((VLOOKUP(C222,Cases!B:C,2,FALSE))=0,"",VLOOKUP(C222,Cases!B:C,2,FALSE))</f>
        <v>#N/A</v>
      </c>
      <c r="F222" s="110"/>
      <c r="G222" s="102"/>
      <c r="H222" s="103"/>
    </row>
    <row r="223" spans="2:8" ht="14.25">
      <c r="B223" s="90" t="e">
        <f>IF((VLOOKUP(C223,Cases!B:D,3,FALSE))=0,"",VLOOKUP(C223,Cases!B:D,3,FALSE))</f>
        <v>#N/A</v>
      </c>
      <c r="C223" s="91" t="s">
        <v>282</v>
      </c>
      <c r="D223" s="92"/>
      <c r="E223" s="101" t="e">
        <f>IF((VLOOKUP(C223,Cases!B:C,2,FALSE))=0,"",VLOOKUP(C223,Cases!B:C,2,FALSE))</f>
        <v>#N/A</v>
      </c>
      <c r="F223" s="110"/>
      <c r="G223" s="102"/>
      <c r="H223" s="103"/>
    </row>
    <row r="224" spans="2:8" ht="14.25">
      <c r="B224" s="90" t="e">
        <f>IF((VLOOKUP(C224,Cases!B:D,3,FALSE))=0,"",VLOOKUP(C224,Cases!B:D,3,FALSE))</f>
        <v>#N/A</v>
      </c>
      <c r="C224" s="91" t="s">
        <v>283</v>
      </c>
      <c r="D224" s="92"/>
      <c r="E224" s="101" t="e">
        <f>IF((VLOOKUP(C224,Cases!B:C,2,FALSE))=0,"",VLOOKUP(C224,Cases!B:C,2,FALSE))</f>
        <v>#N/A</v>
      </c>
      <c r="F224" s="110"/>
      <c r="G224" s="102"/>
      <c r="H224" s="103"/>
    </row>
    <row r="225" spans="2:8" ht="14.25">
      <c r="B225" s="90" t="e">
        <f>IF((VLOOKUP(C225,Cases!B:D,3,FALSE))=0,"",VLOOKUP(C225,Cases!B:D,3,FALSE))</f>
        <v>#N/A</v>
      </c>
      <c r="C225" s="91" t="s">
        <v>284</v>
      </c>
      <c r="D225" s="92"/>
      <c r="E225" s="101" t="e">
        <f>IF((VLOOKUP(C225,Cases!B:C,2,FALSE))=0,"",VLOOKUP(C225,Cases!B:C,2,FALSE))</f>
        <v>#N/A</v>
      </c>
      <c r="F225" s="110"/>
      <c r="G225" s="102"/>
      <c r="H225" s="103"/>
    </row>
    <row r="226" spans="2:8" ht="14.25">
      <c r="B226" s="90" t="e">
        <f>IF((VLOOKUP(C226,Cases!B:D,3,FALSE))=0,"",VLOOKUP(C226,Cases!B:D,3,FALSE))</f>
        <v>#N/A</v>
      </c>
      <c r="C226" s="91" t="s">
        <v>285</v>
      </c>
      <c r="D226" s="92"/>
      <c r="E226" s="101" t="e">
        <f>IF((VLOOKUP(C226,Cases!B:C,2,FALSE))=0,"",VLOOKUP(C226,Cases!B:C,2,FALSE))</f>
        <v>#N/A</v>
      </c>
      <c r="F226" s="53"/>
      <c r="G226" s="102"/>
      <c r="H226" s="103"/>
    </row>
    <row r="227" spans="2:8" ht="14.25">
      <c r="B227" s="90" t="e">
        <f>IF((VLOOKUP(C227,Cases!B:D,3,FALSE))=0,"",VLOOKUP(C227,Cases!B:D,3,FALSE))</f>
        <v>#N/A</v>
      </c>
      <c r="C227" s="91" t="s">
        <v>286</v>
      </c>
      <c r="D227" s="92"/>
      <c r="E227" s="101" t="e">
        <f>IF((VLOOKUP(C227,Cases!B:C,2,FALSE))=0,"",VLOOKUP(C227,Cases!B:C,2,FALSE))</f>
        <v>#N/A</v>
      </c>
      <c r="F227" s="110"/>
      <c r="G227" s="102"/>
      <c r="H227" s="103"/>
    </row>
    <row r="228" spans="2:8" ht="14.25">
      <c r="B228" s="90" t="e">
        <f>IF((VLOOKUP(C228,Cases!B:D,3,FALSE))=0,"",VLOOKUP(C228,Cases!B:D,3,FALSE))</f>
        <v>#N/A</v>
      </c>
      <c r="C228" s="91" t="s">
        <v>287</v>
      </c>
      <c r="D228" s="92"/>
      <c r="E228" s="101" t="e">
        <f>IF((VLOOKUP(C228,Cases!B:C,2,FALSE))=0,"",VLOOKUP(C228,Cases!B:C,2,FALSE))</f>
        <v>#N/A</v>
      </c>
      <c r="F228" s="110"/>
      <c r="G228" s="102"/>
      <c r="H228" s="103"/>
    </row>
    <row r="229" spans="2:8" ht="14.25">
      <c r="B229" s="90" t="e">
        <f>IF((VLOOKUP(C229,Cases!B:D,3,FALSE))=0,"",VLOOKUP(C229,Cases!B:D,3,FALSE))</f>
        <v>#N/A</v>
      </c>
      <c r="C229" s="91" t="s">
        <v>288</v>
      </c>
      <c r="D229" s="92"/>
      <c r="E229" s="101" t="e">
        <f>IF((VLOOKUP(C229,Cases!B:C,2,FALSE))=0,"",VLOOKUP(C229,Cases!B:C,2,FALSE))</f>
        <v>#N/A</v>
      </c>
      <c r="F229" s="110"/>
      <c r="G229" s="102"/>
      <c r="H229" s="103"/>
    </row>
    <row r="230" spans="2:8" ht="14.25">
      <c r="B230" s="90" t="e">
        <f>IF((VLOOKUP(C230,Cases!B:D,3,FALSE))=0,"",VLOOKUP(C230,Cases!B:D,3,FALSE))</f>
        <v>#N/A</v>
      </c>
      <c r="C230" s="91" t="s">
        <v>289</v>
      </c>
      <c r="D230" s="92"/>
      <c r="E230" s="101" t="e">
        <f>IF((VLOOKUP(C230,Cases!B:C,2,FALSE))=0,"",VLOOKUP(C230,Cases!B:C,2,FALSE))</f>
        <v>#N/A</v>
      </c>
      <c r="F230" s="110"/>
      <c r="G230" s="102"/>
      <c r="H230" s="103"/>
    </row>
    <row r="231" spans="2:8" ht="14.25">
      <c r="B231" s="90" t="e">
        <f>IF((VLOOKUP(C231,Cases!B:D,3,FALSE))=0,"",VLOOKUP(C231,Cases!B:D,3,FALSE))</f>
        <v>#N/A</v>
      </c>
      <c r="C231" s="91" t="s">
        <v>290</v>
      </c>
      <c r="D231" s="92"/>
      <c r="E231" s="101" t="e">
        <f>IF((VLOOKUP(C231,Cases!B:C,2,FALSE))=0,"",VLOOKUP(C231,Cases!B:C,2,FALSE))</f>
        <v>#N/A</v>
      </c>
      <c r="F231" s="53"/>
      <c r="G231" s="102"/>
      <c r="H231" s="103"/>
    </row>
    <row r="232" spans="2:8" ht="14.25">
      <c r="B232" s="90" t="e">
        <f>IF((VLOOKUP(C232,Cases!B:D,3,FALSE))=0,"",VLOOKUP(C232,Cases!B:D,3,FALSE))</f>
        <v>#N/A</v>
      </c>
      <c r="C232" s="91" t="s">
        <v>291</v>
      </c>
      <c r="D232" s="92"/>
      <c r="E232" s="101" t="e">
        <f>IF((VLOOKUP(C232,Cases!B:C,2,FALSE))=0,"",VLOOKUP(C232,Cases!B:C,2,FALSE))</f>
        <v>#N/A</v>
      </c>
      <c r="F232" s="110"/>
      <c r="G232" s="102"/>
      <c r="H232" s="103"/>
    </row>
    <row r="233" spans="2:8" ht="14.25">
      <c r="B233" s="90" t="e">
        <f>IF((VLOOKUP(C233,Cases!B:D,3,FALSE))=0,"",VLOOKUP(C233,Cases!B:D,3,FALSE))</f>
        <v>#N/A</v>
      </c>
      <c r="C233" s="91" t="s">
        <v>292</v>
      </c>
      <c r="D233" s="92"/>
      <c r="E233" s="101" t="e">
        <f>IF((VLOOKUP(C233,Cases!B:C,2,FALSE))=0,"",VLOOKUP(C233,Cases!B:C,2,FALSE))</f>
        <v>#N/A</v>
      </c>
      <c r="F233" s="110"/>
      <c r="G233" s="102"/>
      <c r="H233" s="103"/>
    </row>
    <row r="234" spans="2:8" ht="14.25">
      <c r="B234" s="90" t="e">
        <f>IF((VLOOKUP(C234,Cases!B:D,3,FALSE))=0,"",VLOOKUP(C234,Cases!B:D,3,FALSE))</f>
        <v>#N/A</v>
      </c>
      <c r="C234" s="91" t="s">
        <v>293</v>
      </c>
      <c r="D234" s="92"/>
      <c r="E234" s="101" t="e">
        <f>IF((VLOOKUP(C234,Cases!B:C,2,FALSE))=0,"",VLOOKUP(C234,Cases!B:C,2,FALSE))</f>
        <v>#N/A</v>
      </c>
      <c r="F234" s="110"/>
      <c r="G234" s="102"/>
      <c r="H234" s="103"/>
    </row>
    <row r="235" spans="2:8" ht="14.25">
      <c r="B235" s="90" t="e">
        <f>IF((VLOOKUP(C235,Cases!B:D,3,FALSE))=0,"",VLOOKUP(C235,Cases!B:D,3,FALSE))</f>
        <v>#N/A</v>
      </c>
      <c r="C235" s="91" t="s">
        <v>294</v>
      </c>
      <c r="D235" s="92"/>
      <c r="E235" s="101" t="e">
        <f>IF((VLOOKUP(C235,Cases!B:C,2,FALSE))=0,"",VLOOKUP(C235,Cases!B:C,2,FALSE))</f>
        <v>#N/A</v>
      </c>
      <c r="F235" s="53"/>
      <c r="G235" s="102"/>
      <c r="H235" s="103"/>
    </row>
    <row r="236" spans="2:8" ht="14.25">
      <c r="B236" s="90" t="e">
        <f>IF((VLOOKUP(C236,Cases!B:D,3,FALSE))=0,"",VLOOKUP(C236,Cases!B:D,3,FALSE))</f>
        <v>#N/A</v>
      </c>
      <c r="C236" s="91" t="s">
        <v>295</v>
      </c>
      <c r="D236" s="92"/>
      <c r="E236" s="101" t="e">
        <f>IF((VLOOKUP(C236,Cases!B:C,2,FALSE))=0,"",VLOOKUP(C236,Cases!B:C,2,FALSE))</f>
        <v>#N/A</v>
      </c>
      <c r="F236" s="110"/>
      <c r="G236" s="102"/>
      <c r="H236" s="103"/>
    </row>
    <row r="237" spans="2:8" ht="14.25">
      <c r="B237" s="90" t="e">
        <f>IF((VLOOKUP(C237,Cases!B:D,3,FALSE))=0,"",VLOOKUP(C237,Cases!B:D,3,FALSE))</f>
        <v>#N/A</v>
      </c>
      <c r="C237" s="91" t="s">
        <v>296</v>
      </c>
      <c r="D237" s="92"/>
      <c r="E237" s="101" t="e">
        <f>IF((VLOOKUP(C237,Cases!B:C,2,FALSE))=0,"",VLOOKUP(C237,Cases!B:C,2,FALSE))</f>
        <v>#N/A</v>
      </c>
      <c r="F237" s="110"/>
      <c r="G237" s="102"/>
      <c r="H237" s="103"/>
    </row>
    <row r="238" spans="2:8" ht="14.25">
      <c r="B238" s="90" t="e">
        <f>IF((VLOOKUP(C238,Cases!B:D,3,FALSE))=0,"",VLOOKUP(C238,Cases!B:D,3,FALSE))</f>
        <v>#N/A</v>
      </c>
      <c r="C238" s="91" t="s">
        <v>297</v>
      </c>
      <c r="D238" s="92"/>
      <c r="E238" s="101" t="e">
        <f>IF((VLOOKUP(C238,Cases!B:C,2,FALSE))=0,"",VLOOKUP(C238,Cases!B:C,2,FALSE))</f>
        <v>#N/A</v>
      </c>
      <c r="F238" s="110"/>
      <c r="G238" s="102"/>
      <c r="H238" s="103"/>
    </row>
    <row r="239" spans="2:8" ht="14.25">
      <c r="B239" s="90" t="e">
        <f>IF((VLOOKUP(C239,Cases!B:D,3,FALSE))=0,"",VLOOKUP(C239,Cases!B:D,3,FALSE))</f>
        <v>#N/A</v>
      </c>
      <c r="C239" s="91" t="s">
        <v>298</v>
      </c>
      <c r="D239" s="92"/>
      <c r="E239" s="101" t="e">
        <f>IF((VLOOKUP(C239,Cases!B:C,2,FALSE))=0,"",VLOOKUP(C239,Cases!B:C,2,FALSE))</f>
        <v>#N/A</v>
      </c>
      <c r="F239" s="110"/>
      <c r="G239" s="102"/>
      <c r="H239" s="103"/>
    </row>
    <row r="240" spans="2:8" ht="14.25">
      <c r="B240" s="90" t="e">
        <f>IF((VLOOKUP(C240,Cases!B:D,3,FALSE))=0,"",VLOOKUP(C240,Cases!B:D,3,FALSE))</f>
        <v>#N/A</v>
      </c>
      <c r="C240" s="91" t="s">
        <v>299</v>
      </c>
      <c r="D240" s="92"/>
      <c r="E240" s="101" t="e">
        <f>IF((VLOOKUP(C240,Cases!B:C,2,FALSE))=0,"",VLOOKUP(C240,Cases!B:C,2,FALSE))</f>
        <v>#N/A</v>
      </c>
      <c r="F240" s="53"/>
      <c r="G240" s="102"/>
      <c r="H240" s="103"/>
    </row>
    <row r="241" spans="2:8" ht="14.25">
      <c r="B241" s="90" t="e">
        <f>IF((VLOOKUP(C241,Cases!B:D,3,FALSE))=0,"",VLOOKUP(C241,Cases!B:D,3,FALSE))</f>
        <v>#N/A</v>
      </c>
      <c r="C241" s="91" t="s">
        <v>300</v>
      </c>
      <c r="D241" s="92"/>
      <c r="E241" s="101" t="e">
        <f>IF((VLOOKUP(C241,Cases!B:C,2,FALSE))=0,"",VLOOKUP(C241,Cases!B:C,2,FALSE))</f>
        <v>#N/A</v>
      </c>
      <c r="F241" s="53"/>
      <c r="G241" s="102"/>
      <c r="H241" s="103"/>
    </row>
    <row r="242" spans="2:8" ht="14.25">
      <c r="B242" s="90" t="e">
        <f>IF((VLOOKUP(C242,Cases!B:D,3,FALSE))=0,"",VLOOKUP(C242,Cases!B:D,3,FALSE))</f>
        <v>#N/A</v>
      </c>
      <c r="C242" s="91" t="s">
        <v>301</v>
      </c>
      <c r="D242" s="92"/>
      <c r="E242" s="101" t="e">
        <f>IF((VLOOKUP(C242,Cases!B:C,2,FALSE))=0,"",VLOOKUP(C242,Cases!B:C,2,FALSE))</f>
        <v>#N/A</v>
      </c>
      <c r="F242" s="53"/>
      <c r="G242" s="102"/>
      <c r="H242" s="103"/>
    </row>
    <row r="243" spans="2:11" s="104" customFormat="1" ht="14.25">
      <c r="B243" s="90" t="e">
        <f>IF((VLOOKUP(C243,Cases!B:D,3,FALSE))=0,"",VLOOKUP(C243,Cases!B:D,3,FALSE))</f>
        <v>#N/A</v>
      </c>
      <c r="C243" s="91" t="s">
        <v>302</v>
      </c>
      <c r="D243" s="92"/>
      <c r="E243" s="101" t="e">
        <f>IF((VLOOKUP(C243,Cases!B:C,2,FALSE))=0,"",VLOOKUP(C243,Cases!B:C,2,FALSE))</f>
        <v>#N/A</v>
      </c>
      <c r="F243" s="53"/>
      <c r="G243" s="100"/>
      <c r="H243" s="105"/>
      <c r="I243" s="65"/>
      <c r="J243" s="65"/>
      <c r="K243" s="65"/>
    </row>
    <row r="244" spans="2:11" s="104" customFormat="1" ht="14.25">
      <c r="B244" s="90" t="e">
        <f>IF((VLOOKUP(C244,Cases!B:D,3,FALSE))=0,"",VLOOKUP(C244,Cases!B:D,3,FALSE))</f>
        <v>#N/A</v>
      </c>
      <c r="C244" s="91" t="s">
        <v>303</v>
      </c>
      <c r="D244" s="92"/>
      <c r="E244" s="101" t="e">
        <f>IF((VLOOKUP(C244,Cases!B:C,2,FALSE))=0,"",VLOOKUP(C244,Cases!B:C,2,FALSE))</f>
        <v>#N/A</v>
      </c>
      <c r="F244" s="53"/>
      <c r="G244" s="100"/>
      <c r="H244" s="105"/>
      <c r="I244" s="65"/>
      <c r="J244" s="65"/>
      <c r="K244" s="65"/>
    </row>
    <row r="245" spans="2:11" s="104" customFormat="1" ht="14.25">
      <c r="B245" s="90" t="e">
        <f>IF((VLOOKUP(C245,Cases!B:D,3,FALSE))=0,"",VLOOKUP(C245,Cases!B:D,3,FALSE))</f>
        <v>#N/A</v>
      </c>
      <c r="C245" s="91" t="s">
        <v>304</v>
      </c>
      <c r="D245" s="92"/>
      <c r="E245" s="101" t="e">
        <f>IF((VLOOKUP(C245,Cases!B:C,2,FALSE))=0,"",VLOOKUP(C245,Cases!B:C,2,FALSE))</f>
        <v>#N/A</v>
      </c>
      <c r="F245" s="53"/>
      <c r="G245" s="100"/>
      <c r="H245" s="105"/>
      <c r="I245" s="65"/>
      <c r="J245" s="65"/>
      <c r="K245" s="65"/>
    </row>
    <row r="246" spans="2:11" s="104" customFormat="1" ht="14.25">
      <c r="B246" s="90" t="e">
        <f>IF((VLOOKUP(C246,Cases!B:D,3,FALSE))=0,"",VLOOKUP(C246,Cases!B:D,3,FALSE))</f>
        <v>#N/A</v>
      </c>
      <c r="C246" s="91" t="s">
        <v>305</v>
      </c>
      <c r="D246" s="92"/>
      <c r="E246" s="101" t="e">
        <f>IF((VLOOKUP(C246,Cases!B:C,2,FALSE))=0,"",VLOOKUP(C246,Cases!B:C,2,FALSE))</f>
        <v>#N/A</v>
      </c>
      <c r="F246" s="53"/>
      <c r="G246" s="100"/>
      <c r="H246" s="105"/>
      <c r="I246" s="65"/>
      <c r="J246" s="65"/>
      <c r="K246" s="65"/>
    </row>
    <row r="247" spans="2:11" s="104" customFormat="1" ht="14.25">
      <c r="B247" s="90" t="e">
        <f>IF((VLOOKUP(C247,Cases!B:D,3,FALSE))=0,"",VLOOKUP(C247,Cases!B:D,3,FALSE))</f>
        <v>#N/A</v>
      </c>
      <c r="C247" s="91" t="s">
        <v>306</v>
      </c>
      <c r="D247" s="92"/>
      <c r="E247" s="101" t="e">
        <f>IF((VLOOKUP(C247,Cases!B:C,2,FALSE))=0,"",VLOOKUP(C247,Cases!B:C,2,FALSE))</f>
        <v>#N/A</v>
      </c>
      <c r="F247" s="53"/>
      <c r="G247" s="100"/>
      <c r="H247" s="105"/>
      <c r="I247" s="65"/>
      <c r="J247" s="65"/>
      <c r="K247" s="65"/>
    </row>
    <row r="248" spans="2:11" s="104" customFormat="1" ht="14.25">
      <c r="B248" s="90" t="e">
        <f>IF((VLOOKUP(C248,Cases!B:D,3,FALSE))=0,"",VLOOKUP(C248,Cases!B:D,3,FALSE))</f>
        <v>#N/A</v>
      </c>
      <c r="C248" s="91" t="s">
        <v>307</v>
      </c>
      <c r="D248" s="92"/>
      <c r="E248" s="101" t="e">
        <f>IF((VLOOKUP(C248,Cases!B:C,2,FALSE))=0,"",VLOOKUP(C248,Cases!B:C,2,FALSE))</f>
        <v>#N/A</v>
      </c>
      <c r="F248" s="53"/>
      <c r="G248" s="100"/>
      <c r="H248" s="105"/>
      <c r="I248" s="65"/>
      <c r="J248" s="65"/>
      <c r="K248" s="65"/>
    </row>
    <row r="249" spans="2:11" s="104" customFormat="1" ht="14.25">
      <c r="B249" s="90" t="e">
        <f>IF((VLOOKUP(C249,Cases!B:D,3,FALSE))=0,"",VLOOKUP(C249,Cases!B:D,3,FALSE))</f>
        <v>#N/A</v>
      </c>
      <c r="C249" s="91" t="s">
        <v>308</v>
      </c>
      <c r="D249" s="92"/>
      <c r="E249" s="101" t="e">
        <f>IF((VLOOKUP(C249,Cases!B:C,2,FALSE))=0,"",VLOOKUP(C249,Cases!B:C,2,FALSE))</f>
        <v>#N/A</v>
      </c>
      <c r="F249" s="53"/>
      <c r="G249" s="100"/>
      <c r="H249" s="105"/>
      <c r="I249" s="65"/>
      <c r="J249" s="65"/>
      <c r="K249" s="65"/>
    </row>
    <row r="250" spans="2:11" s="104" customFormat="1" ht="14.25">
      <c r="B250" s="90" t="e">
        <f>IF((VLOOKUP(C250,Cases!B:D,3,FALSE))=0,"",VLOOKUP(C250,Cases!B:D,3,FALSE))</f>
        <v>#N/A</v>
      </c>
      <c r="C250" s="91" t="s">
        <v>309</v>
      </c>
      <c r="D250" s="92"/>
      <c r="E250" s="101" t="e">
        <f>IF((VLOOKUP(C250,Cases!B:C,2,FALSE))=0,"",VLOOKUP(C250,Cases!B:C,2,FALSE))</f>
        <v>#N/A</v>
      </c>
      <c r="F250" s="53"/>
      <c r="G250" s="100"/>
      <c r="H250" s="105"/>
      <c r="I250" s="65"/>
      <c r="J250" s="65"/>
      <c r="K250" s="65"/>
    </row>
    <row r="251" spans="2:11" s="104" customFormat="1" ht="14.25">
      <c r="B251" s="90" t="e">
        <f>IF((VLOOKUP(C251,Cases!B:D,3,FALSE))=0,"",VLOOKUP(C251,Cases!B:D,3,FALSE))</f>
        <v>#N/A</v>
      </c>
      <c r="C251" s="91" t="s">
        <v>310</v>
      </c>
      <c r="D251" s="92"/>
      <c r="E251" s="101" t="e">
        <f>IF((VLOOKUP(C251,Cases!B:C,2,FALSE))=0,"",VLOOKUP(C251,Cases!B:C,2,FALSE))</f>
        <v>#N/A</v>
      </c>
      <c r="F251" s="53"/>
      <c r="G251" s="100"/>
      <c r="H251" s="105"/>
      <c r="I251" s="65"/>
      <c r="J251" s="65"/>
      <c r="K251" s="65"/>
    </row>
    <row r="252" spans="2:8" ht="14.25">
      <c r="B252" s="90" t="e">
        <f>IF((VLOOKUP(C252,Cases!B:D,3,FALSE))=0,"",VLOOKUP(C252,Cases!B:D,3,FALSE))</f>
        <v>#N/A</v>
      </c>
      <c r="C252" s="91" t="s">
        <v>311</v>
      </c>
      <c r="D252" s="92"/>
      <c r="E252" s="101" t="e">
        <f>IF((VLOOKUP(C252,Cases!B:C,2,FALSE))=0,"",VLOOKUP(C252,Cases!B:C,2,FALSE))</f>
        <v>#N/A</v>
      </c>
      <c r="F252" s="53"/>
      <c r="G252" s="102"/>
      <c r="H252" s="103"/>
    </row>
    <row r="253" spans="2:8" ht="14.25">
      <c r="B253" s="90" t="e">
        <f>IF((VLOOKUP(C253,Cases!B:D,3,FALSE))=0,"",VLOOKUP(C253,Cases!B:D,3,FALSE))</f>
        <v>#N/A</v>
      </c>
      <c r="C253" s="91" t="s">
        <v>312</v>
      </c>
      <c r="D253" s="92"/>
      <c r="E253" s="101" t="e">
        <f>IF((VLOOKUP(C253,Cases!B:C,2,FALSE))=0,"",VLOOKUP(C253,Cases!B:C,2,FALSE))</f>
        <v>#N/A</v>
      </c>
      <c r="F253" s="110"/>
      <c r="G253" s="102"/>
      <c r="H253" s="103"/>
    </row>
    <row r="254" spans="2:8" ht="14.25">
      <c r="B254" s="90" t="e">
        <f>IF((VLOOKUP(C254,Cases!B:D,3,FALSE))=0,"",VLOOKUP(C254,Cases!B:D,3,FALSE))</f>
        <v>#N/A</v>
      </c>
      <c r="C254" s="91" t="s">
        <v>313</v>
      </c>
      <c r="D254" s="92"/>
      <c r="E254" s="101" t="e">
        <f>IF((VLOOKUP(C254,Cases!B:C,2,FALSE))=0,"",VLOOKUP(C254,Cases!B:C,2,FALSE))</f>
        <v>#N/A</v>
      </c>
      <c r="F254" s="110"/>
      <c r="G254" s="102"/>
      <c r="H254" s="103"/>
    </row>
    <row r="255" spans="2:8" ht="14.25">
      <c r="B255" s="90" t="e">
        <f>IF((VLOOKUP(C255,Cases!B:D,3,FALSE))=0,"",VLOOKUP(C255,Cases!B:D,3,FALSE))</f>
        <v>#N/A</v>
      </c>
      <c r="C255" s="91" t="s">
        <v>314</v>
      </c>
      <c r="D255" s="92"/>
      <c r="E255" s="101" t="e">
        <f>IF((VLOOKUP(C255,Cases!B:C,2,FALSE))=0,"",VLOOKUP(C255,Cases!B:C,2,FALSE))</f>
        <v>#N/A</v>
      </c>
      <c r="F255" s="53"/>
      <c r="G255" s="102"/>
      <c r="H255" s="103"/>
    </row>
    <row r="256" spans="2:8" ht="14.25">
      <c r="B256" s="90" t="e">
        <f>IF((VLOOKUP(C256,Cases!B:D,3,FALSE))=0,"",VLOOKUP(C256,Cases!B:D,3,FALSE))</f>
        <v>#N/A</v>
      </c>
      <c r="C256" s="91" t="s">
        <v>315</v>
      </c>
      <c r="D256" s="92"/>
      <c r="E256" s="101" t="e">
        <f>IF((VLOOKUP(C256,Cases!B:C,2,FALSE))=0,"",VLOOKUP(C256,Cases!B:C,2,FALSE))</f>
        <v>#N/A</v>
      </c>
      <c r="F256" s="110"/>
      <c r="G256" s="102"/>
      <c r="H256" s="103"/>
    </row>
    <row r="257" spans="2:8" ht="14.25">
      <c r="B257" s="90" t="e">
        <f>IF((VLOOKUP(C257,Cases!B:D,3,FALSE))=0,"",VLOOKUP(C257,Cases!B:D,3,FALSE))</f>
        <v>#N/A</v>
      </c>
      <c r="C257" s="91" t="s">
        <v>316</v>
      </c>
      <c r="D257" s="92"/>
      <c r="E257" s="101" t="e">
        <f>IF((VLOOKUP(C257,Cases!B:C,2,FALSE))=0,"",VLOOKUP(C257,Cases!B:C,2,FALSE))</f>
        <v>#N/A</v>
      </c>
      <c r="F257" s="110"/>
      <c r="G257" s="102"/>
      <c r="H257" s="103"/>
    </row>
    <row r="258" spans="2:8" ht="14.25">
      <c r="B258" s="90" t="e">
        <f>IF((VLOOKUP(C258,Cases!B:D,3,FALSE))=0,"",VLOOKUP(C258,Cases!B:D,3,FALSE))</f>
        <v>#N/A</v>
      </c>
      <c r="C258" s="91" t="s">
        <v>317</v>
      </c>
      <c r="D258" s="92"/>
      <c r="E258" s="101" t="e">
        <f>IF((VLOOKUP(C258,Cases!B:C,2,FALSE))=0,"",VLOOKUP(C258,Cases!B:C,2,FALSE))</f>
        <v>#N/A</v>
      </c>
      <c r="F258" s="111"/>
      <c r="G258" s="102"/>
      <c r="H258" s="103"/>
    </row>
    <row r="259" spans="2:8" ht="14.25">
      <c r="B259" s="90" t="e">
        <f>IF((VLOOKUP(C259,Cases!B:D,3,FALSE))=0,"",VLOOKUP(C259,Cases!B:D,3,FALSE))</f>
        <v>#N/A</v>
      </c>
      <c r="C259" s="91" t="s">
        <v>318</v>
      </c>
      <c r="D259" s="92"/>
      <c r="E259" s="101" t="e">
        <f>IF((VLOOKUP(C259,Cases!B:C,2,FALSE))=0,"",VLOOKUP(C259,Cases!B:C,2,FALSE))</f>
        <v>#N/A</v>
      </c>
      <c r="F259" s="111"/>
      <c r="G259" s="102"/>
      <c r="H259" s="103"/>
    </row>
    <row r="260" spans="2:8" ht="14.25">
      <c r="B260" s="90" t="e">
        <f>IF((VLOOKUP(C260,Cases!B:D,3,FALSE))=0,"",VLOOKUP(C260,Cases!B:D,3,FALSE))</f>
        <v>#N/A</v>
      </c>
      <c r="C260" s="91" t="s">
        <v>319</v>
      </c>
      <c r="D260" s="92"/>
      <c r="E260" s="101" t="e">
        <f>IF((VLOOKUP(C260,Cases!B:C,2,FALSE))=0,"",VLOOKUP(C260,Cases!B:C,2,FALSE))</f>
        <v>#N/A</v>
      </c>
      <c r="F260" s="53"/>
      <c r="G260" s="102"/>
      <c r="H260" s="103"/>
    </row>
    <row r="261" spans="2:8" ht="14.25">
      <c r="B261" s="90" t="e">
        <f>IF((VLOOKUP(C261,Cases!B:D,3,FALSE))=0,"",VLOOKUP(C261,Cases!B:D,3,FALSE))</f>
        <v>#N/A</v>
      </c>
      <c r="C261" s="91" t="s">
        <v>320</v>
      </c>
      <c r="D261" s="92"/>
      <c r="E261" s="101" t="e">
        <f>IF((VLOOKUP(C261,Cases!B:C,2,FALSE))=0,"",VLOOKUP(C261,Cases!B:C,2,FALSE))</f>
        <v>#N/A</v>
      </c>
      <c r="F261" s="110"/>
      <c r="G261" s="102"/>
      <c r="H261" s="103"/>
    </row>
    <row r="262" spans="2:8" ht="14.25">
      <c r="B262" s="90" t="e">
        <f>IF((VLOOKUP(C262,Cases!B:D,3,FALSE))=0,"",VLOOKUP(C262,Cases!B:D,3,FALSE))</f>
        <v>#N/A</v>
      </c>
      <c r="C262" s="91" t="s">
        <v>321</v>
      </c>
      <c r="D262" s="92"/>
      <c r="E262" s="101" t="e">
        <f>IF((VLOOKUP(C262,Cases!B:C,2,FALSE))=0,"",VLOOKUP(C262,Cases!B:C,2,FALSE))</f>
        <v>#N/A</v>
      </c>
      <c r="F262" s="111"/>
      <c r="G262" s="102"/>
      <c r="H262" s="103"/>
    </row>
    <row r="263" spans="2:8" ht="14.25">
      <c r="B263" s="90" t="e">
        <f>IF((VLOOKUP(C263,Cases!B:D,3,FALSE))=0,"",VLOOKUP(C263,Cases!B:D,3,FALSE))</f>
        <v>#N/A</v>
      </c>
      <c r="C263" s="91" t="s">
        <v>322</v>
      </c>
      <c r="D263" s="92"/>
      <c r="E263" s="101" t="e">
        <f>IF((VLOOKUP(C263,Cases!B:C,2,FALSE))=0,"",VLOOKUP(C263,Cases!B:C,2,FALSE))</f>
        <v>#N/A</v>
      </c>
      <c r="F263" s="110"/>
      <c r="G263" s="102"/>
      <c r="H263" s="103"/>
    </row>
    <row r="264" spans="2:8" ht="14.25">
      <c r="B264" s="90" t="e">
        <f>IF((VLOOKUP(C264,Cases!B:D,3,FALSE))=0,"",VLOOKUP(C264,Cases!B:D,3,FALSE))</f>
        <v>#N/A</v>
      </c>
      <c r="C264" s="91" t="s">
        <v>323</v>
      </c>
      <c r="D264" s="92"/>
      <c r="E264" s="101" t="e">
        <f>IF((VLOOKUP(C264,Cases!B:C,2,FALSE))=0,"",VLOOKUP(C264,Cases!B:C,2,FALSE))</f>
        <v>#N/A</v>
      </c>
      <c r="F264" s="110"/>
      <c r="G264" s="102"/>
      <c r="H264" s="103"/>
    </row>
    <row r="265" spans="2:8" ht="14.25">
      <c r="B265" s="90" t="e">
        <f>IF((VLOOKUP(C265,Cases!B:D,3,FALSE))=0,"",VLOOKUP(C265,Cases!B:D,3,FALSE))</f>
        <v>#N/A</v>
      </c>
      <c r="C265" s="91" t="s">
        <v>324</v>
      </c>
      <c r="D265" s="92"/>
      <c r="E265" s="101" t="e">
        <f>IF((VLOOKUP(C265,Cases!B:C,2,FALSE))=0,"",VLOOKUP(C265,Cases!B:C,2,FALSE))</f>
        <v>#N/A</v>
      </c>
      <c r="F265" s="110"/>
      <c r="G265" s="102"/>
      <c r="H265" s="103"/>
    </row>
    <row r="266" spans="2:11" s="104" customFormat="1" ht="14.25">
      <c r="B266" s="90" t="e">
        <f>IF((VLOOKUP(C266,Cases!B:D,3,FALSE))=0,"",VLOOKUP(C266,Cases!B:D,3,FALSE))</f>
        <v>#N/A</v>
      </c>
      <c r="C266" s="91" t="s">
        <v>325</v>
      </c>
      <c r="D266" s="92"/>
      <c r="E266" s="101" t="e">
        <f>IF((VLOOKUP(C266,Cases!B:C,2,FALSE))=0,"",VLOOKUP(C266,Cases!B:C,2,FALSE))</f>
        <v>#N/A</v>
      </c>
      <c r="F266" s="53"/>
      <c r="G266" s="112"/>
      <c r="H266" s="110"/>
      <c r="I266" s="65"/>
      <c r="J266" s="65"/>
      <c r="K266" s="65"/>
    </row>
    <row r="267" spans="2:8" ht="14.25">
      <c r="B267" s="90" t="e">
        <f>IF((VLOOKUP(C267,Cases!B:D,3,FALSE))=0,"",VLOOKUP(C267,Cases!B:D,3,FALSE))</f>
        <v>#N/A</v>
      </c>
      <c r="C267" s="91" t="s">
        <v>326</v>
      </c>
      <c r="D267" s="92"/>
      <c r="E267" s="101" t="e">
        <f>IF((VLOOKUP(C267,Cases!B:C,2,FALSE))=0,"",VLOOKUP(C267,Cases!B:C,2,FALSE))</f>
        <v>#N/A</v>
      </c>
      <c r="F267" s="110"/>
      <c r="G267" s="102"/>
      <c r="H267" s="103"/>
    </row>
    <row r="268" spans="2:8" ht="14.25">
      <c r="B268" s="90" t="e">
        <f>IF((VLOOKUP(C268,Cases!B:D,3,FALSE))=0,"",VLOOKUP(C268,Cases!B:D,3,FALSE))</f>
        <v>#N/A</v>
      </c>
      <c r="C268" s="91" t="s">
        <v>327</v>
      </c>
      <c r="D268" s="92"/>
      <c r="E268" s="101" t="e">
        <f>IF((VLOOKUP(C268,Cases!B:C,2,FALSE))=0,"",VLOOKUP(C268,Cases!B:C,2,FALSE))</f>
        <v>#N/A</v>
      </c>
      <c r="F268" s="53"/>
      <c r="G268" s="102"/>
      <c r="H268" s="103"/>
    </row>
    <row r="269" spans="2:8" ht="14.25">
      <c r="B269" s="90" t="e">
        <f>IF((VLOOKUP(C269,Cases!B:D,3,FALSE))=0,"",VLOOKUP(C269,Cases!B:D,3,FALSE))</f>
        <v>#N/A</v>
      </c>
      <c r="C269" s="91" t="s">
        <v>328</v>
      </c>
      <c r="D269" s="92"/>
      <c r="E269" s="101" t="e">
        <f>IF((VLOOKUP(C269,Cases!B:C,2,FALSE))=0,"",VLOOKUP(C269,Cases!B:C,2,FALSE))</f>
        <v>#N/A</v>
      </c>
      <c r="F269" s="110"/>
      <c r="G269" s="102"/>
      <c r="H269" s="103"/>
    </row>
    <row r="270" spans="2:8" ht="14.25">
      <c r="B270" s="90" t="e">
        <f>IF((VLOOKUP(C270,Cases!B:D,3,FALSE))=0,"",VLOOKUP(C270,Cases!B:D,3,FALSE))</f>
        <v>#N/A</v>
      </c>
      <c r="C270" s="91" t="s">
        <v>329</v>
      </c>
      <c r="D270" s="92"/>
      <c r="E270" s="101" t="e">
        <f>IF((VLOOKUP(C270,Cases!B:C,2,FALSE))=0,"",VLOOKUP(C270,Cases!B:C,2,FALSE))</f>
        <v>#N/A</v>
      </c>
      <c r="F270" s="110"/>
      <c r="G270" s="102"/>
      <c r="H270" s="103"/>
    </row>
    <row r="271" spans="2:8" ht="14.25">
      <c r="B271" s="90" t="e">
        <f>IF((VLOOKUP(C271,Cases!B:D,3,FALSE))=0,"",VLOOKUP(C271,Cases!B:D,3,FALSE))</f>
        <v>#N/A</v>
      </c>
      <c r="C271" s="91" t="s">
        <v>330</v>
      </c>
      <c r="D271" s="92"/>
      <c r="E271" s="101" t="e">
        <f>IF((VLOOKUP(C271,Cases!B:C,2,FALSE))=0,"",VLOOKUP(C271,Cases!B:C,2,FALSE))</f>
        <v>#N/A</v>
      </c>
      <c r="F271" s="111"/>
      <c r="G271" s="102"/>
      <c r="H271" s="103"/>
    </row>
    <row r="272" spans="2:8" ht="14.25">
      <c r="B272" s="113"/>
      <c r="C272" s="114"/>
      <c r="D272" s="115"/>
      <c r="E272" s="110"/>
      <c r="F272" s="110"/>
      <c r="G272" s="102"/>
      <c r="H272" s="103"/>
    </row>
    <row r="273" spans="2:8" ht="14.25">
      <c r="B273" s="113"/>
      <c r="C273" s="114"/>
      <c r="D273" s="115"/>
      <c r="E273" s="53"/>
      <c r="F273" s="111"/>
      <c r="G273" s="102"/>
      <c r="H273" s="103"/>
    </row>
    <row r="274" spans="2:8" ht="14.25">
      <c r="B274" s="90"/>
      <c r="C274" s="91"/>
      <c r="D274" s="92"/>
      <c r="E274" s="101"/>
      <c r="F274" s="53"/>
      <c r="G274" s="102"/>
      <c r="H274" s="103"/>
    </row>
    <row r="275" spans="2:8" ht="14.25">
      <c r="B275" s="116"/>
      <c r="C275" s="114"/>
      <c r="D275" s="115"/>
      <c r="E275" s="53"/>
      <c r="F275" s="110"/>
      <c r="G275" s="102"/>
      <c r="H275" s="103"/>
    </row>
    <row r="276" spans="2:8" ht="14.25">
      <c r="B276" s="116"/>
      <c r="C276" s="114"/>
      <c r="D276" s="115"/>
      <c r="E276" s="53"/>
      <c r="F276" s="110"/>
      <c r="G276" s="102"/>
      <c r="H276" s="103"/>
    </row>
    <row r="277" spans="2:8" ht="14.25">
      <c r="B277" s="116"/>
      <c r="C277" s="114"/>
      <c r="D277" s="115"/>
      <c r="E277" s="117"/>
      <c r="F277" s="110"/>
      <c r="G277" s="102"/>
      <c r="H277" s="103"/>
    </row>
    <row r="278" spans="2:8" ht="14.25">
      <c r="B278" s="116"/>
      <c r="C278" s="114"/>
      <c r="D278" s="115"/>
      <c r="E278" s="53"/>
      <c r="F278" s="110"/>
      <c r="G278" s="102"/>
      <c r="H278" s="103"/>
    </row>
    <row r="279" spans="2:8" ht="14.25">
      <c r="B279" s="116"/>
      <c r="C279" s="114"/>
      <c r="D279" s="115"/>
      <c r="E279" s="53"/>
      <c r="F279" s="110"/>
      <c r="G279" s="102"/>
      <c r="H279" s="103"/>
    </row>
    <row r="280" spans="2:8" ht="14.25">
      <c r="B280" s="90"/>
      <c r="C280" s="91"/>
      <c r="D280" s="92"/>
      <c r="E280" s="101"/>
      <c r="F280" s="53"/>
      <c r="G280" s="102"/>
      <c r="H280" s="103"/>
    </row>
    <row r="281" spans="2:8" ht="14.25">
      <c r="B281" s="116"/>
      <c r="C281" s="114"/>
      <c r="D281" s="115"/>
      <c r="E281" s="53"/>
      <c r="F281" s="110"/>
      <c r="G281" s="102"/>
      <c r="H281" s="103"/>
    </row>
    <row r="282" spans="2:8" ht="14.25">
      <c r="B282" s="116"/>
      <c r="C282" s="114"/>
      <c r="D282" s="115"/>
      <c r="E282" s="53"/>
      <c r="F282" s="110"/>
      <c r="G282" s="102"/>
      <c r="H282" s="103"/>
    </row>
    <row r="283" spans="2:8" ht="14.25">
      <c r="B283" s="116"/>
      <c r="C283" s="114"/>
      <c r="D283" s="115"/>
      <c r="E283" s="117"/>
      <c r="F283" s="110"/>
      <c r="G283" s="102"/>
      <c r="H283" s="103"/>
    </row>
    <row r="284" spans="2:8" ht="14.25">
      <c r="B284" s="90"/>
      <c r="C284" s="91"/>
      <c r="D284" s="92"/>
      <c r="E284" s="101"/>
      <c r="F284" s="53"/>
      <c r="G284" s="102"/>
      <c r="H284" s="103"/>
    </row>
    <row r="285" spans="2:8" ht="14.25">
      <c r="B285" s="90"/>
      <c r="C285" s="91"/>
      <c r="D285" s="100"/>
      <c r="E285" s="53"/>
      <c r="F285" s="53"/>
      <c r="G285" s="102"/>
      <c r="H285" s="103"/>
    </row>
    <row r="286" spans="2:8" ht="14.25">
      <c r="B286" s="90"/>
      <c r="C286" s="91"/>
      <c r="D286" s="100"/>
      <c r="E286" s="53"/>
      <c r="F286" s="53"/>
      <c r="G286" s="102"/>
      <c r="H286" s="103"/>
    </row>
    <row r="287" spans="2:8" ht="14.25">
      <c r="B287" s="90"/>
      <c r="C287" s="91"/>
      <c r="D287" s="92"/>
      <c r="E287" s="101"/>
      <c r="F287" s="53"/>
      <c r="G287" s="102"/>
      <c r="H287" s="103"/>
    </row>
    <row r="288" spans="2:8" ht="14.25">
      <c r="B288" s="90"/>
      <c r="C288" s="91"/>
      <c r="D288" s="115"/>
      <c r="E288" s="53"/>
      <c r="F288" s="53"/>
      <c r="G288" s="102"/>
      <c r="H288" s="103"/>
    </row>
    <row r="289" spans="2:8" ht="14.25">
      <c r="B289" s="90"/>
      <c r="C289" s="91"/>
      <c r="D289" s="115"/>
      <c r="E289" s="53"/>
      <c r="F289" s="53"/>
      <c r="G289" s="102"/>
      <c r="H289" s="103"/>
    </row>
    <row r="290" spans="2:8" ht="14.25">
      <c r="B290" s="90"/>
      <c r="C290" s="91"/>
      <c r="D290" s="115"/>
      <c r="E290" s="117"/>
      <c r="F290" s="53"/>
      <c r="G290" s="102"/>
      <c r="H290" s="103"/>
    </row>
    <row r="291" spans="2:8" s="104" customFormat="1" ht="14.25">
      <c r="B291" s="113"/>
      <c r="C291" s="114"/>
      <c r="D291" s="115"/>
      <c r="E291" s="110"/>
      <c r="F291" s="53"/>
      <c r="G291" s="100"/>
      <c r="H291" s="105"/>
    </row>
    <row r="292" spans="2:8" ht="14.25">
      <c r="B292" s="90"/>
      <c r="C292" s="91"/>
      <c r="D292" s="92"/>
      <c r="E292" s="101"/>
      <c r="F292" s="53"/>
      <c r="G292" s="102"/>
      <c r="H292" s="103"/>
    </row>
    <row r="293" spans="2:8" ht="14.25">
      <c r="B293" s="118"/>
      <c r="C293" s="119"/>
      <c r="D293" s="100"/>
      <c r="E293" s="53"/>
      <c r="F293" s="53"/>
      <c r="G293" s="102"/>
      <c r="H293" s="103"/>
    </row>
    <row r="294" spans="2:8" ht="14.25">
      <c r="B294" s="118"/>
      <c r="C294" s="119"/>
      <c r="D294" s="100"/>
      <c r="E294" s="53"/>
      <c r="F294" s="53"/>
      <c r="G294" s="102"/>
      <c r="H294" s="103"/>
    </row>
    <row r="295" spans="2:8" ht="14.25">
      <c r="B295" s="118"/>
      <c r="C295" s="119"/>
      <c r="D295" s="100"/>
      <c r="E295" s="53"/>
      <c r="F295" s="53"/>
      <c r="G295" s="102"/>
      <c r="H295" s="103"/>
    </row>
    <row r="296" spans="2:8" ht="14.25">
      <c r="B296" s="118"/>
      <c r="C296" s="119"/>
      <c r="D296" s="100"/>
      <c r="E296" s="53"/>
      <c r="F296" s="53"/>
      <c r="G296" s="102"/>
      <c r="H296" s="103"/>
    </row>
    <row r="297" spans="2:8" ht="14.25">
      <c r="B297" s="118"/>
      <c r="C297" s="119"/>
      <c r="D297" s="100"/>
      <c r="E297" s="53"/>
      <c r="F297" s="53"/>
      <c r="G297" s="102"/>
      <c r="H297" s="103"/>
    </row>
    <row r="298" spans="2:8" ht="14.25">
      <c r="B298" s="90"/>
      <c r="C298" s="91"/>
      <c r="D298" s="100"/>
      <c r="E298" s="101"/>
      <c r="F298" s="53"/>
      <c r="G298" s="102"/>
      <c r="H298" s="103"/>
    </row>
    <row r="299" spans="2:8" ht="14.25">
      <c r="B299" s="90"/>
      <c r="C299" s="91"/>
      <c r="D299" s="100"/>
      <c r="E299" s="53"/>
      <c r="F299" s="53"/>
      <c r="G299" s="102"/>
      <c r="H299" s="103"/>
    </row>
    <row r="300" spans="2:8" ht="14.25">
      <c r="B300" s="90"/>
      <c r="C300" s="91"/>
      <c r="D300" s="100"/>
      <c r="E300" s="53"/>
      <c r="F300" s="53"/>
      <c r="G300" s="102"/>
      <c r="H300" s="103"/>
    </row>
    <row r="301" spans="2:8" ht="14.25">
      <c r="B301" s="90"/>
      <c r="C301" s="91"/>
      <c r="D301" s="100"/>
      <c r="E301" s="53"/>
      <c r="F301" s="53"/>
      <c r="G301" s="102"/>
      <c r="H301" s="103"/>
    </row>
    <row r="302" spans="2:8" ht="14.25">
      <c r="B302" s="90"/>
      <c r="C302" s="91"/>
      <c r="D302" s="100"/>
      <c r="E302" s="53"/>
      <c r="F302" s="53"/>
      <c r="G302" s="102"/>
      <c r="H302" s="103"/>
    </row>
    <row r="303" spans="2:8" ht="14.25">
      <c r="B303" s="90"/>
      <c r="C303" s="91"/>
      <c r="D303" s="100"/>
      <c r="E303" s="53"/>
      <c r="F303" s="53"/>
      <c r="G303" s="102"/>
      <c r="H303" s="103"/>
    </row>
    <row r="304" spans="2:8" ht="14.25">
      <c r="B304" s="90"/>
      <c r="C304" s="91"/>
      <c r="D304" s="100"/>
      <c r="E304" s="101"/>
      <c r="F304" s="53"/>
      <c r="G304" s="102"/>
      <c r="H304" s="103"/>
    </row>
    <row r="305" spans="2:8" ht="14.25">
      <c r="B305" s="118"/>
      <c r="C305" s="119"/>
      <c r="D305" s="100"/>
      <c r="E305" s="53"/>
      <c r="F305" s="53"/>
      <c r="G305" s="102"/>
      <c r="H305" s="103"/>
    </row>
    <row r="306" spans="2:8" ht="14.25">
      <c r="B306" s="118"/>
      <c r="C306" s="119"/>
      <c r="D306" s="100"/>
      <c r="E306" s="53"/>
      <c r="F306" s="53"/>
      <c r="G306" s="102"/>
      <c r="H306" s="103"/>
    </row>
    <row r="307" spans="2:8" ht="14.25">
      <c r="B307" s="118"/>
      <c r="C307" s="119"/>
      <c r="D307" s="100"/>
      <c r="E307" s="53"/>
      <c r="F307" s="53"/>
      <c r="G307" s="102"/>
      <c r="H307" s="103"/>
    </row>
    <row r="308" spans="2:8" ht="14.25">
      <c r="B308" s="90"/>
      <c r="C308" s="91"/>
      <c r="D308" s="100"/>
      <c r="E308" s="101"/>
      <c r="F308" s="53"/>
      <c r="G308" s="102"/>
      <c r="H308" s="103"/>
    </row>
    <row r="309" spans="2:8" ht="14.25">
      <c r="B309" s="118"/>
      <c r="C309" s="119"/>
      <c r="D309" s="100"/>
      <c r="E309" s="53"/>
      <c r="F309" s="53"/>
      <c r="G309" s="102"/>
      <c r="H309" s="103"/>
    </row>
    <row r="310" spans="2:8" ht="14.25">
      <c r="B310" s="118"/>
      <c r="C310" s="119"/>
      <c r="D310" s="100"/>
      <c r="E310" s="53"/>
      <c r="F310" s="53"/>
      <c r="G310" s="102"/>
      <c r="H310" s="103"/>
    </row>
    <row r="311" spans="2:8" ht="14.25">
      <c r="B311" s="90"/>
      <c r="C311" s="91"/>
      <c r="D311" s="100"/>
      <c r="E311" s="101"/>
      <c r="F311" s="53"/>
      <c r="G311" s="102"/>
      <c r="H311" s="103"/>
    </row>
    <row r="312" spans="2:8" ht="14.25">
      <c r="B312" s="118"/>
      <c r="C312" s="119"/>
      <c r="D312" s="100"/>
      <c r="E312" s="53"/>
      <c r="F312" s="53"/>
      <c r="G312" s="102"/>
      <c r="H312" s="103"/>
    </row>
    <row r="313" spans="2:8" ht="14.25">
      <c r="B313" s="118"/>
      <c r="C313" s="119"/>
      <c r="D313" s="100"/>
      <c r="E313" s="53"/>
      <c r="F313" s="53"/>
      <c r="G313" s="102"/>
      <c r="H313" s="103"/>
    </row>
    <row r="314" spans="2:8" ht="14.25">
      <c r="B314" s="90"/>
      <c r="C314" s="91"/>
      <c r="D314" s="100"/>
      <c r="E314" s="101"/>
      <c r="F314" s="53"/>
      <c r="G314" s="102"/>
      <c r="H314" s="103"/>
    </row>
    <row r="315" spans="2:8" ht="14.25">
      <c r="B315" s="90"/>
      <c r="C315" s="91"/>
      <c r="D315" s="100"/>
      <c r="E315" s="53"/>
      <c r="F315" s="53"/>
      <c r="G315" s="102"/>
      <c r="H315" s="103"/>
    </row>
    <row r="316" spans="2:8" ht="14.25">
      <c r="B316" s="90"/>
      <c r="C316" s="91"/>
      <c r="D316" s="100"/>
      <c r="E316" s="53"/>
      <c r="F316" s="53"/>
      <c r="G316" s="102"/>
      <c r="H316" s="103"/>
    </row>
    <row r="317" spans="2:8" ht="14.25">
      <c r="B317" s="90"/>
      <c r="C317" s="91"/>
      <c r="D317" s="100"/>
      <c r="E317" s="53"/>
      <c r="F317" s="53"/>
      <c r="G317" s="102"/>
      <c r="H317" s="103"/>
    </row>
    <row r="318" spans="2:8" ht="14.25">
      <c r="B318" s="90"/>
      <c r="C318" s="91"/>
      <c r="D318" s="100"/>
      <c r="E318" s="53"/>
      <c r="F318" s="53"/>
      <c r="G318" s="102"/>
      <c r="H318" s="103"/>
    </row>
    <row r="319" spans="2:8" ht="14.25">
      <c r="B319" s="90"/>
      <c r="C319" s="91"/>
      <c r="D319" s="100"/>
      <c r="E319" s="101"/>
      <c r="F319" s="53"/>
      <c r="G319" s="102"/>
      <c r="H319" s="103"/>
    </row>
    <row r="320" spans="2:8" ht="14.25">
      <c r="B320" s="90"/>
      <c r="C320" s="91"/>
      <c r="D320" s="100"/>
      <c r="E320" s="53"/>
      <c r="F320" s="53"/>
      <c r="G320" s="102"/>
      <c r="H320" s="103"/>
    </row>
    <row r="321" spans="2:8" ht="14.25">
      <c r="B321" s="118"/>
      <c r="C321" s="119"/>
      <c r="D321" s="100"/>
      <c r="E321" s="53"/>
      <c r="F321" s="53"/>
      <c r="G321" s="102"/>
      <c r="H321" s="103"/>
    </row>
    <row r="322" spans="2:8" ht="14.25">
      <c r="B322" s="118"/>
      <c r="C322" s="119"/>
      <c r="D322" s="100"/>
      <c r="E322" s="53"/>
      <c r="F322" s="53"/>
      <c r="G322" s="102"/>
      <c r="H322" s="103"/>
    </row>
    <row r="323" spans="2:8" ht="14.25">
      <c r="B323" s="90"/>
      <c r="C323" s="91"/>
      <c r="D323" s="100"/>
      <c r="E323" s="101"/>
      <c r="F323" s="53"/>
      <c r="G323" s="102"/>
      <c r="H323" s="103"/>
    </row>
    <row r="324" spans="2:8" ht="14.25">
      <c r="B324" s="118"/>
      <c r="C324" s="119"/>
      <c r="D324" s="100"/>
      <c r="E324" s="53"/>
      <c r="F324" s="53"/>
      <c r="G324" s="102"/>
      <c r="H324" s="103"/>
    </row>
    <row r="325" spans="2:8" ht="14.25">
      <c r="B325" s="118"/>
      <c r="C325" s="119"/>
      <c r="D325" s="100"/>
      <c r="E325" s="53"/>
      <c r="F325" s="53"/>
      <c r="G325" s="102"/>
      <c r="H325" s="103"/>
    </row>
    <row r="326" spans="2:8" ht="14.25">
      <c r="B326" s="118"/>
      <c r="C326" s="119"/>
      <c r="D326" s="100"/>
      <c r="E326" s="53"/>
      <c r="F326" s="53"/>
      <c r="G326" s="102"/>
      <c r="H326" s="103"/>
    </row>
    <row r="327" spans="2:8" ht="14.25">
      <c r="B327" s="118"/>
      <c r="C327" s="119"/>
      <c r="D327" s="100"/>
      <c r="E327" s="53"/>
      <c r="F327" s="53"/>
      <c r="G327" s="102"/>
      <c r="H327" s="103"/>
    </row>
    <row r="328" spans="2:8" ht="14.25">
      <c r="B328" s="118"/>
      <c r="C328" s="119"/>
      <c r="D328" s="100"/>
      <c r="E328" s="53"/>
      <c r="F328" s="53"/>
      <c r="G328" s="102"/>
      <c r="H328" s="103"/>
    </row>
    <row r="329" spans="2:8" ht="14.25">
      <c r="B329" s="120"/>
      <c r="C329" s="121"/>
      <c r="D329" s="102"/>
      <c r="E329" s="57"/>
      <c r="F329" s="57"/>
      <c r="G329" s="102"/>
      <c r="H329" s="103"/>
    </row>
    <row r="330" spans="2:8" ht="14.25">
      <c r="B330" s="120"/>
      <c r="C330" s="121"/>
      <c r="D330" s="102"/>
      <c r="E330" s="57"/>
      <c r="F330" s="57"/>
      <c r="G330" s="102"/>
      <c r="H330" s="103"/>
    </row>
    <row r="331" spans="2:8" ht="14.25">
      <c r="B331" s="122"/>
      <c r="C331" s="123"/>
      <c r="D331" s="124"/>
      <c r="E331" s="125"/>
      <c r="F331" s="57"/>
      <c r="G331" s="102"/>
      <c r="H331" s="103"/>
    </row>
    <row r="332" spans="2:8" ht="14.25">
      <c r="B332" s="120"/>
      <c r="C332" s="121"/>
      <c r="D332" s="102"/>
      <c r="E332" s="57"/>
      <c r="F332" s="57"/>
      <c r="G332" s="102"/>
      <c r="H332" s="103"/>
    </row>
    <row r="333" spans="2:8" ht="14.25">
      <c r="B333" s="120"/>
      <c r="C333" s="121"/>
      <c r="D333" s="102"/>
      <c r="E333" s="57"/>
      <c r="F333" s="57"/>
      <c r="G333" s="102"/>
      <c r="H333" s="103"/>
    </row>
    <row r="334" spans="2:8" ht="14.25">
      <c r="B334" s="120"/>
      <c r="C334" s="121"/>
      <c r="D334" s="102"/>
      <c r="E334" s="57"/>
      <c r="F334" s="57"/>
      <c r="G334" s="102"/>
      <c r="H334" s="103"/>
    </row>
    <row r="335" spans="2:8" ht="14.25">
      <c r="B335" s="120"/>
      <c r="C335" s="121"/>
      <c r="D335" s="102"/>
      <c r="E335" s="57"/>
      <c r="F335" s="57"/>
      <c r="G335" s="102"/>
      <c r="H335" s="103"/>
    </row>
    <row r="336" spans="2:8" ht="14.25">
      <c r="B336" s="120"/>
      <c r="C336" s="121"/>
      <c r="D336" s="102"/>
      <c r="E336" s="57"/>
      <c r="F336" s="57"/>
      <c r="G336" s="102"/>
      <c r="H336" s="103"/>
    </row>
    <row r="337" spans="2:8" ht="14.25">
      <c r="B337" s="120"/>
      <c r="C337" s="121"/>
      <c r="D337" s="102"/>
      <c r="E337" s="57"/>
      <c r="F337" s="57"/>
      <c r="G337" s="102"/>
      <c r="H337" s="103"/>
    </row>
    <row r="338" spans="2:8" ht="14.25">
      <c r="B338" s="122"/>
      <c r="C338" s="123"/>
      <c r="D338" s="124"/>
      <c r="E338" s="125"/>
      <c r="F338" s="57"/>
      <c r="G338" s="102"/>
      <c r="H338" s="103"/>
    </row>
    <row r="339" spans="2:8" ht="14.25">
      <c r="B339" s="120"/>
      <c r="C339" s="121"/>
      <c r="D339" s="102"/>
      <c r="E339" s="57"/>
      <c r="F339" s="57"/>
      <c r="G339" s="102"/>
      <c r="H339" s="103"/>
    </row>
    <row r="340" spans="2:8" ht="14.25">
      <c r="B340" s="120"/>
      <c r="C340" s="121"/>
      <c r="D340" s="102"/>
      <c r="E340" s="57"/>
      <c r="F340" s="57"/>
      <c r="G340" s="102"/>
      <c r="H340" s="103"/>
    </row>
    <row r="341" spans="2:8" ht="14.25">
      <c r="B341" s="120"/>
      <c r="C341" s="121"/>
      <c r="D341" s="102"/>
      <c r="E341" s="57"/>
      <c r="F341" s="57"/>
      <c r="G341" s="102"/>
      <c r="H341" s="103"/>
    </row>
    <row r="342" spans="2:8" ht="14.25">
      <c r="B342" s="120"/>
      <c r="C342" s="121"/>
      <c r="D342" s="102"/>
      <c r="E342" s="57"/>
      <c r="F342" s="57"/>
      <c r="G342" s="102"/>
      <c r="H342" s="103"/>
    </row>
    <row r="343" spans="2:8" ht="14.25">
      <c r="B343" s="122"/>
      <c r="C343" s="123"/>
      <c r="D343" s="124"/>
      <c r="E343" s="125"/>
      <c r="F343" s="57"/>
      <c r="G343" s="102"/>
      <c r="H343" s="103"/>
    </row>
    <row r="344" spans="2:8" ht="14.25">
      <c r="B344" s="120"/>
      <c r="C344" s="121"/>
      <c r="D344" s="102"/>
      <c r="E344" s="57"/>
      <c r="F344" s="57"/>
      <c r="G344" s="102"/>
      <c r="H344" s="103"/>
    </row>
    <row r="345" spans="2:8" ht="14.25">
      <c r="B345" s="120"/>
      <c r="C345" s="121"/>
      <c r="D345" s="102"/>
      <c r="E345" s="57"/>
      <c r="F345" s="57"/>
      <c r="G345" s="102"/>
      <c r="H345" s="103"/>
    </row>
    <row r="346" spans="2:8" ht="14.25">
      <c r="B346" s="120"/>
      <c r="C346" s="121"/>
      <c r="D346" s="102"/>
      <c r="E346" s="57"/>
      <c r="F346" s="57"/>
      <c r="G346" s="102"/>
      <c r="H346" s="103"/>
    </row>
    <row r="347" spans="2:8" ht="14.25">
      <c r="B347" s="120"/>
      <c r="C347" s="121"/>
      <c r="D347" s="102"/>
      <c r="E347" s="57"/>
      <c r="F347" s="57"/>
      <c r="G347" s="102"/>
      <c r="H347" s="103"/>
    </row>
    <row r="348" spans="2:8" ht="14.25">
      <c r="B348" s="120"/>
      <c r="C348" s="121"/>
      <c r="D348" s="102"/>
      <c r="E348" s="57"/>
      <c r="F348" s="57"/>
      <c r="G348" s="102"/>
      <c r="H348" s="103"/>
    </row>
    <row r="349" spans="2:8" ht="14.25">
      <c r="B349" s="122"/>
      <c r="C349" s="123"/>
      <c r="D349" s="124"/>
      <c r="E349" s="125"/>
      <c r="F349" s="57"/>
      <c r="G349" s="102"/>
      <c r="H349" s="103"/>
    </row>
    <row r="350" spans="2:8" ht="14.25">
      <c r="B350" s="120"/>
      <c r="C350" s="121"/>
      <c r="D350" s="102"/>
      <c r="E350" s="57"/>
      <c r="F350" s="57"/>
      <c r="G350" s="102"/>
      <c r="H350" s="103"/>
    </row>
    <row r="351" spans="2:8" ht="14.25">
      <c r="B351" s="120"/>
      <c r="C351" s="121"/>
      <c r="D351" s="102"/>
      <c r="E351" s="57"/>
      <c r="F351" s="57"/>
      <c r="G351" s="102"/>
      <c r="H351" s="103"/>
    </row>
    <row r="352" spans="2:8" ht="14.25">
      <c r="B352" s="122"/>
      <c r="C352" s="123"/>
      <c r="D352" s="124"/>
      <c r="E352" s="125"/>
      <c r="F352" s="57"/>
      <c r="G352" s="102"/>
      <c r="H352" s="103"/>
    </row>
    <row r="353" spans="2:8" ht="14.25">
      <c r="B353" s="120"/>
      <c r="C353" s="121"/>
      <c r="D353" s="102"/>
      <c r="E353" s="57"/>
      <c r="F353" s="57"/>
      <c r="G353" s="102"/>
      <c r="H353" s="103"/>
    </row>
    <row r="354" spans="2:8" ht="14.25">
      <c r="B354" s="120"/>
      <c r="C354" s="121"/>
      <c r="D354" s="102"/>
      <c r="E354" s="57"/>
      <c r="F354" s="57"/>
      <c r="G354" s="102"/>
      <c r="H354" s="103"/>
    </row>
    <row r="355" spans="2:8" ht="14.25">
      <c r="B355" s="120"/>
      <c r="C355" s="121"/>
      <c r="D355" s="102"/>
      <c r="E355" s="57"/>
      <c r="F355" s="57"/>
      <c r="G355" s="102"/>
      <c r="H355" s="103"/>
    </row>
    <row r="356" spans="2:8" ht="14.25">
      <c r="B356" s="120"/>
      <c r="C356" s="121"/>
      <c r="D356" s="102"/>
      <c r="E356" s="57"/>
      <c r="F356" s="57"/>
      <c r="G356" s="102"/>
      <c r="H356" s="103"/>
    </row>
    <row r="357" spans="2:8" ht="14.25">
      <c r="B357" s="122"/>
      <c r="C357" s="123"/>
      <c r="D357" s="124"/>
      <c r="E357" s="125"/>
      <c r="F357" s="57"/>
      <c r="G357" s="102"/>
      <c r="H357" s="103"/>
    </row>
    <row r="358" spans="2:8" ht="14.25">
      <c r="B358" s="120"/>
      <c r="C358" s="121"/>
      <c r="D358" s="102"/>
      <c r="E358" s="57"/>
      <c r="F358" s="57"/>
      <c r="G358" s="102"/>
      <c r="H358" s="103"/>
    </row>
    <row r="359" spans="2:8" ht="14.25">
      <c r="B359" s="120"/>
      <c r="C359" s="121"/>
      <c r="D359" s="102"/>
      <c r="E359" s="57"/>
      <c r="F359" s="57"/>
      <c r="G359" s="102"/>
      <c r="H359" s="103"/>
    </row>
    <row r="360" spans="2:8" ht="14.25">
      <c r="B360" s="120"/>
      <c r="C360" s="121"/>
      <c r="D360" s="102"/>
      <c r="E360" s="57"/>
      <c r="F360" s="57"/>
      <c r="G360" s="102"/>
      <c r="H360" s="103"/>
    </row>
    <row r="361" spans="2:8" ht="14.25">
      <c r="B361" s="120"/>
      <c r="C361" s="121"/>
      <c r="D361" s="102"/>
      <c r="E361" s="57"/>
      <c r="F361" s="57"/>
      <c r="G361" s="102"/>
      <c r="H361" s="103"/>
    </row>
    <row r="362" spans="2:8" ht="14.25">
      <c r="B362" s="120"/>
      <c r="C362" s="121"/>
      <c r="D362" s="102"/>
      <c r="E362" s="57"/>
      <c r="F362" s="57"/>
      <c r="G362" s="102"/>
      <c r="H362" s="103"/>
    </row>
    <row r="363" spans="2:8" ht="14.25">
      <c r="B363" s="120"/>
      <c r="C363" s="121"/>
      <c r="D363" s="102"/>
      <c r="E363" s="57"/>
      <c r="F363" s="57"/>
      <c r="G363" s="102"/>
      <c r="H363" s="103"/>
    </row>
    <row r="364" spans="2:8" ht="14.25">
      <c r="B364" s="122"/>
      <c r="C364" s="123"/>
      <c r="D364" s="124"/>
      <c r="E364" s="125"/>
      <c r="F364" s="57"/>
      <c r="G364" s="102"/>
      <c r="H364" s="103"/>
    </row>
    <row r="365" spans="2:8" ht="14.25">
      <c r="B365" s="120"/>
      <c r="C365" s="121"/>
      <c r="D365" s="102"/>
      <c r="E365" s="57"/>
      <c r="F365" s="57"/>
      <c r="G365" s="102"/>
      <c r="H365" s="103"/>
    </row>
    <row r="366" spans="2:8" ht="14.25">
      <c r="B366" s="120"/>
      <c r="C366" s="121"/>
      <c r="D366" s="102"/>
      <c r="E366" s="57"/>
      <c r="F366" s="57"/>
      <c r="G366" s="102"/>
      <c r="H366" s="103"/>
    </row>
    <row r="367" spans="2:8" ht="14.25">
      <c r="B367" s="120"/>
      <c r="C367" s="121"/>
      <c r="D367" s="102"/>
      <c r="E367" s="57"/>
      <c r="F367" s="57"/>
      <c r="G367" s="102"/>
      <c r="H367" s="103"/>
    </row>
    <row r="368" spans="2:8" ht="14.25">
      <c r="B368" s="120"/>
      <c r="C368" s="121"/>
      <c r="D368" s="102"/>
      <c r="E368" s="57"/>
      <c r="F368" s="57"/>
      <c r="G368" s="102"/>
      <c r="H368" s="103"/>
    </row>
    <row r="369" spans="2:8" ht="14.25">
      <c r="B369" s="120"/>
      <c r="C369" s="121"/>
      <c r="D369" s="102"/>
      <c r="E369" s="57"/>
      <c r="F369" s="57"/>
      <c r="G369" s="102"/>
      <c r="H369" s="103"/>
    </row>
    <row r="370" spans="2:8" ht="14.25">
      <c r="B370" s="120"/>
      <c r="C370" s="121"/>
      <c r="D370" s="102"/>
      <c r="E370" s="57"/>
      <c r="F370" s="57"/>
      <c r="G370" s="102"/>
      <c r="H370" s="103"/>
    </row>
    <row r="371" spans="2:8" ht="14.25">
      <c r="B371" s="120"/>
      <c r="C371" s="121"/>
      <c r="D371" s="102"/>
      <c r="E371" s="57"/>
      <c r="F371" s="57"/>
      <c r="G371" s="102"/>
      <c r="H371" s="103"/>
    </row>
    <row r="372" spans="2:8" ht="14.25">
      <c r="B372" s="120"/>
      <c r="C372" s="121"/>
      <c r="D372" s="102"/>
      <c r="E372" s="57"/>
      <c r="F372" s="57"/>
      <c r="G372" s="102"/>
      <c r="H372" s="103"/>
    </row>
    <row r="373" spans="2:8" ht="14.25">
      <c r="B373" s="120"/>
      <c r="C373" s="121"/>
      <c r="D373" s="102"/>
      <c r="E373" s="57"/>
      <c r="F373" s="57"/>
      <c r="G373" s="102"/>
      <c r="H373" s="103"/>
    </row>
    <row r="374" spans="2:8" ht="14.25">
      <c r="B374" s="122"/>
      <c r="C374" s="123"/>
      <c r="D374" s="124"/>
      <c r="E374" s="125"/>
      <c r="F374" s="57"/>
      <c r="G374" s="102"/>
      <c r="H374" s="103"/>
    </row>
    <row r="375" spans="2:8" ht="14.25">
      <c r="B375" s="120"/>
      <c r="C375" s="121"/>
      <c r="D375" s="102"/>
      <c r="E375" s="57"/>
      <c r="F375" s="57"/>
      <c r="G375" s="102"/>
      <c r="H375" s="103"/>
    </row>
    <row r="376" spans="2:8" ht="14.25">
      <c r="B376" s="120"/>
      <c r="C376" s="121"/>
      <c r="D376" s="102"/>
      <c r="E376" s="57"/>
      <c r="F376" s="57"/>
      <c r="G376" s="102"/>
      <c r="H376" s="103"/>
    </row>
    <row r="377" spans="2:8" ht="14.25">
      <c r="B377" s="120"/>
      <c r="C377" s="121"/>
      <c r="D377" s="102"/>
      <c r="E377" s="57"/>
      <c r="F377" s="57"/>
      <c r="G377" s="102"/>
      <c r="H377" s="103"/>
    </row>
    <row r="378" spans="2:8" ht="14.25">
      <c r="B378" s="120"/>
      <c r="C378" s="121"/>
      <c r="D378" s="102"/>
      <c r="E378" s="57"/>
      <c r="F378" s="57"/>
      <c r="G378" s="102"/>
      <c r="H378" s="103"/>
    </row>
    <row r="379" spans="2:8" ht="14.25">
      <c r="B379" s="120"/>
      <c r="C379" s="121"/>
      <c r="D379" s="102"/>
      <c r="E379" s="57"/>
      <c r="F379" s="57"/>
      <c r="G379" s="102"/>
      <c r="H379" s="103"/>
    </row>
    <row r="380" spans="2:8" ht="14.25">
      <c r="B380" s="122"/>
      <c r="C380" s="123"/>
      <c r="D380" s="124"/>
      <c r="E380" s="125"/>
      <c r="F380" s="57"/>
      <c r="G380" s="102"/>
      <c r="H380" s="103"/>
    </row>
    <row r="381" spans="2:8" ht="14.25">
      <c r="B381" s="120"/>
      <c r="C381" s="121"/>
      <c r="D381" s="102"/>
      <c r="E381" s="57"/>
      <c r="F381" s="57"/>
      <c r="G381" s="102"/>
      <c r="H381" s="103"/>
    </row>
    <row r="382" spans="2:8" ht="14.25">
      <c r="B382" s="120"/>
      <c r="C382" s="121"/>
      <c r="D382" s="102"/>
      <c r="E382" s="57"/>
      <c r="F382" s="57"/>
      <c r="G382" s="102"/>
      <c r="H382" s="103"/>
    </row>
    <row r="383" spans="2:8" ht="14.25">
      <c r="B383" s="120"/>
      <c r="C383" s="121"/>
      <c r="D383" s="102"/>
      <c r="E383" s="57"/>
      <c r="F383" s="57"/>
      <c r="G383" s="102"/>
      <c r="H383" s="103"/>
    </row>
    <row r="384" spans="2:8" ht="14.25">
      <c r="B384" s="120"/>
      <c r="C384" s="121"/>
      <c r="D384" s="102"/>
      <c r="E384" s="57"/>
      <c r="F384" s="57"/>
      <c r="G384" s="102"/>
      <c r="H384" s="103"/>
    </row>
    <row r="385" spans="2:8" ht="14.25">
      <c r="B385" s="120"/>
      <c r="C385" s="121"/>
      <c r="D385" s="102"/>
      <c r="E385" s="57"/>
      <c r="F385" s="57"/>
      <c r="G385" s="102"/>
      <c r="H385" s="103"/>
    </row>
    <row r="386" spans="2:8" ht="14.25">
      <c r="B386" s="120"/>
      <c r="C386" s="121"/>
      <c r="D386" s="102"/>
      <c r="E386" s="57"/>
      <c r="F386" s="57"/>
      <c r="G386" s="102"/>
      <c r="H386" s="103"/>
    </row>
    <row r="387" spans="2:8" ht="14.25">
      <c r="B387" s="120"/>
      <c r="C387" s="121"/>
      <c r="D387" s="102"/>
      <c r="E387" s="57"/>
      <c r="F387" s="57"/>
      <c r="G387" s="102"/>
      <c r="H387" s="103"/>
    </row>
    <row r="388" spans="2:8" ht="14.25">
      <c r="B388" s="120"/>
      <c r="C388" s="121"/>
      <c r="D388" s="102"/>
      <c r="E388" s="57"/>
      <c r="F388" s="57"/>
      <c r="G388" s="102"/>
      <c r="H388" s="103"/>
    </row>
    <row r="389" spans="2:8" ht="14.25">
      <c r="B389" s="120"/>
      <c r="C389" s="121"/>
      <c r="D389" s="102"/>
      <c r="E389" s="57"/>
      <c r="F389" s="57"/>
      <c r="G389" s="102"/>
      <c r="H389" s="103"/>
    </row>
    <row r="390" spans="2:8" ht="14.25">
      <c r="B390" s="120"/>
      <c r="C390" s="121"/>
      <c r="D390" s="102"/>
      <c r="E390" s="57"/>
      <c r="F390" s="57"/>
      <c r="G390" s="102"/>
      <c r="H390" s="103"/>
    </row>
    <row r="391" spans="2:8" ht="14.25">
      <c r="B391" s="120"/>
      <c r="C391" s="121"/>
      <c r="D391" s="102"/>
      <c r="E391" s="57"/>
      <c r="F391" s="57"/>
      <c r="G391" s="102"/>
      <c r="H391" s="103"/>
    </row>
    <row r="392" spans="2:8" ht="14.25">
      <c r="B392" s="120"/>
      <c r="C392" s="121"/>
      <c r="D392" s="102"/>
      <c r="E392" s="57"/>
      <c r="F392" s="57"/>
      <c r="G392" s="102"/>
      <c r="H392" s="103"/>
    </row>
    <row r="393" spans="2:8" ht="14.25">
      <c r="B393" s="120"/>
      <c r="C393" s="121"/>
      <c r="D393" s="102"/>
      <c r="E393" s="57"/>
      <c r="F393" s="57"/>
      <c r="G393" s="102"/>
      <c r="H393" s="103"/>
    </row>
    <row r="394" spans="2:8" ht="14.25">
      <c r="B394" s="120"/>
      <c r="C394" s="121"/>
      <c r="D394" s="102"/>
      <c r="E394" s="57"/>
      <c r="F394" s="57"/>
      <c r="G394" s="102"/>
      <c r="H394" s="103"/>
    </row>
    <row r="395" spans="2:8" ht="14.25">
      <c r="B395" s="122"/>
      <c r="C395" s="123"/>
      <c r="D395" s="124"/>
      <c r="E395" s="125"/>
      <c r="F395" s="57"/>
      <c r="G395" s="102"/>
      <c r="H395" s="103"/>
    </row>
    <row r="396" spans="2:8" ht="14.25">
      <c r="B396" s="120"/>
      <c r="C396" s="121"/>
      <c r="D396" s="102"/>
      <c r="E396" s="57"/>
      <c r="F396" s="57"/>
      <c r="G396" s="102"/>
      <c r="H396" s="103"/>
    </row>
    <row r="397" spans="2:8" ht="14.25">
      <c r="B397" s="120"/>
      <c r="C397" s="121"/>
      <c r="D397" s="102"/>
      <c r="E397" s="57"/>
      <c r="F397" s="57"/>
      <c r="G397" s="102"/>
      <c r="H397" s="103"/>
    </row>
    <row r="398" spans="2:8" ht="14.25">
      <c r="B398" s="122"/>
      <c r="C398" s="123"/>
      <c r="D398" s="124"/>
      <c r="E398" s="125"/>
      <c r="F398" s="57"/>
      <c r="G398" s="102"/>
      <c r="H398" s="103"/>
    </row>
    <row r="399" spans="2:8" ht="14.25">
      <c r="B399" s="120"/>
      <c r="C399" s="121"/>
      <c r="D399" s="102"/>
      <c r="E399" s="57"/>
      <c r="F399" s="57"/>
      <c r="G399" s="102"/>
      <c r="H399" s="103"/>
    </row>
    <row r="611" ht="51.75" customHeight="1"/>
    <row r="622" ht="37.5" customHeight="1"/>
    <row r="631" ht="12.75" customHeight="1"/>
    <row r="666" ht="12.75" customHeight="1"/>
    <row r="701" ht="37.5" customHeight="1"/>
    <row r="702" ht="128.25" customHeight="1"/>
    <row r="861" ht="27.75" customHeight="1"/>
    <row r="969" ht="79.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1009" ht="27" customHeight="1"/>
    <row r="1035" ht="27" customHeight="1"/>
    <row r="1039" ht="27" customHeight="1"/>
    <row r="1043" ht="27" customHeight="1"/>
    <row r="1058" ht="27" customHeight="1"/>
    <row r="1060" ht="37.5" customHeight="1"/>
    <row r="1062" ht="37.5" customHeight="1"/>
    <row r="1258" ht="25.5" customHeight="1"/>
    <row r="1274" ht="37.5" customHeight="1"/>
    <row r="1287" ht="14.25" customHeight="1"/>
    <row r="1289" ht="14.25" customHeight="1"/>
    <row r="1294" ht="14.25" customHeight="1"/>
    <row r="1295" ht="14.25" customHeight="1"/>
    <row r="1296" ht="26.25" customHeight="1"/>
    <row r="1297" ht="26.25" customHeight="1"/>
    <row r="1298" ht="26.25" customHeight="1"/>
    <row r="1299" ht="14.25" customHeight="1"/>
    <row r="1300" ht="14.25" customHeight="1"/>
    <row r="1301" ht="14.25" customHeight="1"/>
    <row r="1302" ht="14.25" customHeight="1"/>
    <row r="1303" ht="14.25" customHeight="1"/>
    <row r="1329" ht="28.5" customHeight="1"/>
    <row r="1332" ht="28.5" customHeight="1"/>
    <row r="1340" ht="28.5" customHeight="1"/>
    <row r="1343" ht="28.5" customHeight="1"/>
    <row r="1428" ht="13.5" customHeight="1"/>
    <row r="1432" ht="13.5" customHeight="1"/>
    <row r="1505" ht="15" customHeight="1"/>
    <row r="1740" ht="15" customHeight="1"/>
    <row r="1833" ht="27" customHeight="1"/>
    <row r="1834" ht="27" customHeight="1"/>
    <row r="1835" ht="27" customHeight="1"/>
    <row r="1836" ht="27" customHeight="1"/>
    <row r="1837" ht="27" customHeight="1"/>
    <row r="1838" ht="27" customHeight="1"/>
    <row r="1839" ht="23.25" customHeight="1"/>
    <row r="1840" ht="23.25" customHeight="1"/>
    <row r="1841" ht="23.25" customHeight="1"/>
    <row r="1842" ht="23.25" customHeight="1"/>
    <row r="1843" ht="23.25" customHeight="1"/>
    <row r="1844" ht="23.25" customHeight="1"/>
    <row r="1845" ht="24.75" customHeight="1"/>
    <row r="1846" ht="24.75" customHeight="1"/>
    <row r="1847" ht="24.75" customHeight="1"/>
    <row r="1848" ht="55.5" customHeight="1"/>
    <row r="1849" ht="25.5" customHeight="1"/>
    <row r="1850" ht="25.5" customHeight="1"/>
    <row r="1851" ht="25.5" customHeight="1"/>
    <row r="1852" ht="25.5" customHeight="1"/>
    <row r="1853" ht="25.5" customHeight="1"/>
    <row r="1854" ht="24" customHeight="1"/>
    <row r="1855" ht="24" customHeight="1"/>
    <row r="1856" ht="24" customHeight="1"/>
    <row r="1857" ht="24" customHeight="1"/>
    <row r="1858" ht="24" customHeight="1"/>
    <row r="1859" ht="24" customHeight="1"/>
    <row r="1860" ht="24" customHeight="1"/>
    <row r="1861" ht="24" customHeight="1"/>
    <row r="1862" ht="24" customHeight="1"/>
    <row r="1863" ht="24" customHeight="1"/>
    <row r="1864" ht="24" customHeight="1"/>
    <row r="1865" ht="24.75" customHeight="1"/>
    <row r="1866" ht="24.75" customHeight="1"/>
    <row r="1867" ht="24.75" customHeight="1"/>
    <row r="1868" ht="24" customHeight="1"/>
    <row r="1869" ht="24" customHeight="1"/>
    <row r="1870" ht="24" customHeight="1"/>
    <row r="1871" ht="24" customHeight="1"/>
    <row r="1872" ht="24" customHeight="1"/>
    <row r="1873" ht="24" customHeight="1"/>
    <row r="1874" ht="24" customHeight="1"/>
    <row r="1875" ht="24" customHeight="1"/>
    <row r="2022" ht="12" customHeight="1"/>
    <row r="2025" ht="42.75" customHeight="1"/>
    <row r="2027" ht="27" customHeight="1"/>
    <row r="2028" ht="15.75" customHeight="1"/>
    <row r="2030" ht="12" customHeight="1"/>
    <row r="2031" ht="12" customHeight="1"/>
    <row r="2032" ht="12" customHeight="1"/>
    <row r="2033" ht="12" customHeight="1"/>
    <row r="2224" ht="24.75" customHeight="1"/>
  </sheetData>
  <sheetProtection/>
  <autoFilter ref="B8:H2224"/>
  <dataValidations count="1">
    <dataValidation type="list" allowBlank="1" showErrorMessage="1" sqref="G1 G4:G7 G9:G399">
      <formula1>"Passed,Failed,Postponed,Not Applicable,Inaccurate,x,p"</formula1>
      <formula2>0</formula2>
    </dataValidation>
  </dataValidations>
  <printOptions/>
  <pageMargins left="0.49027777777777776" right="0.3597222222222222" top="0.7597222222222222" bottom="0.7402777777777778" header="0.5" footer="0.5"/>
  <pageSetup horizontalDpi="300" verticalDpi="300" orientation="landscape" paperSize="9" scale="90"/>
  <headerFooter alignWithMargins="0">
    <oddHeader>&amp;C&amp;"宋体,Regular"&amp;12&amp;F</oddHeader>
    <oddFooter>&amp;C&amp;"宋体,Regular"&amp;12&amp;P/&amp;N</oddFooter>
  </headerFooter>
  <drawing r:id="rId1"/>
</worksheet>
</file>

<file path=xl/worksheets/sheet3.xml><?xml version="1.0" encoding="utf-8"?>
<worksheet xmlns="http://schemas.openxmlformats.org/spreadsheetml/2006/main" xmlns:r="http://schemas.openxmlformats.org/officeDocument/2006/relationships">
  <dimension ref="B2:H21"/>
  <sheetViews>
    <sheetView showGridLines="0" workbookViewId="0" topLeftCell="A1">
      <selection activeCell="B6" sqref="B6"/>
    </sheetView>
  </sheetViews>
  <sheetFormatPr defaultColWidth="16.00390625" defaultRowHeight="12.75"/>
  <cols>
    <col min="1" max="1" width="3.140625" style="126" customWidth="1"/>
    <col min="2" max="2" width="18.421875" style="126" customWidth="1"/>
    <col min="3" max="3" width="16.00390625" style="126" customWidth="1"/>
    <col min="4" max="4" width="21.00390625" style="126" customWidth="1"/>
    <col min="5" max="5" width="21.421875" style="126" customWidth="1"/>
    <col min="6" max="6" width="15.421875" style="126" customWidth="1"/>
    <col min="7" max="7" width="16.00390625" style="126" customWidth="1"/>
    <col min="8" max="8" width="10.28125" style="126" customWidth="1"/>
    <col min="9" max="16384" width="16.00390625" style="126" customWidth="1"/>
  </cols>
  <sheetData>
    <row r="1" ht="9" customHeight="1"/>
    <row r="2" spans="2:8" s="1" customFormat="1" ht="15" customHeight="1">
      <c r="B2" s="127"/>
      <c r="C2" s="127"/>
      <c r="D2" s="127"/>
      <c r="E2" s="127"/>
      <c r="F2" s="127"/>
      <c r="G2" s="127"/>
      <c r="H2" s="127"/>
    </row>
    <row r="3" spans="2:8" s="1" customFormat="1" ht="14.25">
      <c r="B3" s="128"/>
      <c r="C3" s="128"/>
      <c r="D3" s="128"/>
      <c r="E3" s="128"/>
      <c r="F3" s="128"/>
      <c r="G3" s="128"/>
      <c r="H3" s="128"/>
    </row>
    <row r="4" spans="2:8" s="1" customFormat="1" ht="14.25">
      <c r="B4" s="128"/>
      <c r="C4" s="128"/>
      <c r="D4" s="128"/>
      <c r="E4" s="128"/>
      <c r="F4" s="128"/>
      <c r="G4" s="128"/>
      <c r="H4" s="128"/>
    </row>
    <row r="6" ht="14.25">
      <c r="B6" s="129" t="s">
        <v>331</v>
      </c>
    </row>
    <row r="8" spans="2:3" ht="14.25">
      <c r="B8" s="130" t="s">
        <v>332</v>
      </c>
      <c r="C8" s="131" t="s">
        <v>103</v>
      </c>
    </row>
    <row r="9" spans="2:3" ht="14.25">
      <c r="B9" s="132" t="s">
        <v>333</v>
      </c>
      <c r="C9" s="133">
        <f>SUM(C10:C14)</f>
        <v>0</v>
      </c>
    </row>
    <row r="10" spans="2:3" ht="14.25">
      <c r="B10" s="132" t="s">
        <v>334</v>
      </c>
      <c r="C10" s="133">
        <f>COUNTIF(Steps!G$1:G$65535,"Passed")</f>
        <v>0</v>
      </c>
    </row>
    <row r="11" spans="2:3" ht="14.25">
      <c r="B11" s="132" t="s">
        <v>335</v>
      </c>
      <c r="C11" s="133">
        <f>COUNTIF(Steps!G$1:G$65535,"Failed")</f>
        <v>0</v>
      </c>
    </row>
    <row r="12" spans="2:3" ht="14.25">
      <c r="B12" s="132" t="s">
        <v>336</v>
      </c>
      <c r="C12" s="133">
        <f>COUNTIF(Steps!G$1:G$65535,"Postponed")</f>
        <v>0</v>
      </c>
    </row>
    <row r="13" spans="2:3" ht="14.25">
      <c r="B13" s="132" t="s">
        <v>337</v>
      </c>
      <c r="C13" s="133">
        <f>COUNTIF(Steps!G$1:G$65535,"Not Applicable")</f>
        <v>0</v>
      </c>
    </row>
    <row r="14" spans="2:3" ht="14.25">
      <c r="B14" s="132" t="s">
        <v>338</v>
      </c>
      <c r="C14" s="133">
        <f>COUNTIF(Steps!G$1:G$65535,"Inaccurate")</f>
        <v>0</v>
      </c>
    </row>
    <row r="15" spans="2:3" ht="14.25">
      <c r="B15" s="134"/>
      <c r="C15" s="135"/>
    </row>
    <row r="17" spans="2:3" ht="15" customHeight="1">
      <c r="B17" s="136" t="s">
        <v>339</v>
      </c>
      <c r="C17" s="136"/>
    </row>
    <row r="18" spans="2:5" ht="14.25">
      <c r="B18" s="137" t="s">
        <v>340</v>
      </c>
      <c r="C18" s="138">
        <f>COUNTIF(Cases!D:D,"I")</f>
        <v>30</v>
      </c>
      <c r="D18" s="139"/>
      <c r="E18" s="140"/>
    </row>
    <row r="19" spans="2:5" ht="14.25">
      <c r="B19" s="137" t="s">
        <v>341</v>
      </c>
      <c r="C19" s="138">
        <f>COUNTIF(Cases!D:D,"II")</f>
        <v>0</v>
      </c>
      <c r="D19" s="139"/>
      <c r="E19" s="140"/>
    </row>
    <row r="20" spans="2:5" ht="14.25">
      <c r="B20" s="137" t="s">
        <v>341</v>
      </c>
      <c r="C20" s="138">
        <f>COUNTIF(Cases!D:D,"III")</f>
        <v>0</v>
      </c>
      <c r="D20" s="139"/>
      <c r="E20" s="140"/>
    </row>
    <row r="21" spans="2:5" ht="14.25">
      <c r="B21" s="141" t="s">
        <v>333</v>
      </c>
      <c r="C21" s="142">
        <f>SUM(C18:C20)</f>
        <v>30</v>
      </c>
      <c r="D21" s="143"/>
      <c r="E21" s="65"/>
    </row>
  </sheetData>
  <sheetProtection/>
  <mergeCells count="4">
    <mergeCell ref="B2:H2"/>
    <mergeCell ref="B3:H3"/>
    <mergeCell ref="B4:H4"/>
    <mergeCell ref="B17:C17"/>
  </mergeCells>
  <dataValidations count="1">
    <dataValidation type="list" allowBlank="1" showErrorMessage="1" sqref="F4">
      <formula1>"Passed,Failed,Postponed,Not Applicable,Inaccurate,x,p"</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G60"/>
  <sheetViews>
    <sheetView showGridLines="0" workbookViewId="0" topLeftCell="A1">
      <selection activeCell="G10" sqref="G10"/>
    </sheetView>
  </sheetViews>
  <sheetFormatPr defaultColWidth="9.140625" defaultRowHeight="12.75"/>
  <cols>
    <col min="1" max="1" width="1.8515625" style="144" customWidth="1"/>
    <col min="2" max="2" width="9.28125" style="144" customWidth="1"/>
    <col min="3" max="3" width="27.140625" style="144" customWidth="1"/>
    <col min="4" max="4" width="25.421875" style="144" customWidth="1"/>
    <col min="5" max="5" width="25.140625" style="144" customWidth="1"/>
    <col min="6" max="6" width="18.421875" style="144" customWidth="1"/>
    <col min="7" max="7" width="22.8515625" style="144" customWidth="1"/>
    <col min="8" max="16384" width="9.421875" style="0" customWidth="1"/>
  </cols>
  <sheetData>
    <row r="1" spans="1:7" ht="14.25">
      <c r="A1" s="145"/>
      <c r="B1" s="145"/>
      <c r="C1" s="145"/>
      <c r="D1" s="145"/>
      <c r="E1" s="145"/>
      <c r="F1" s="145"/>
      <c r="G1" s="145"/>
    </row>
    <row r="2" spans="2:7" s="146" customFormat="1" ht="15.75" customHeight="1">
      <c r="B2" s="147" t="s">
        <v>342</v>
      </c>
      <c r="C2" s="147"/>
      <c r="D2" s="147"/>
      <c r="E2" s="147"/>
      <c r="F2" s="147"/>
      <c r="G2" s="147"/>
    </row>
    <row r="3" spans="1:7" ht="14.25">
      <c r="A3" s="145"/>
      <c r="B3" s="148" t="s">
        <v>10</v>
      </c>
      <c r="C3" s="149" t="s">
        <v>343</v>
      </c>
      <c r="D3" s="149" t="s">
        <v>344</v>
      </c>
      <c r="E3" s="149" t="s">
        <v>345</v>
      </c>
      <c r="F3" s="149" t="s">
        <v>346</v>
      </c>
      <c r="G3" s="150" t="s">
        <v>347</v>
      </c>
    </row>
    <row r="4" spans="1:7" ht="14.25">
      <c r="A4" s="145"/>
      <c r="B4" s="151"/>
      <c r="C4" s="152"/>
      <c r="D4" s="153"/>
      <c r="E4" s="154"/>
      <c r="F4" s="155"/>
      <c r="G4" s="156"/>
    </row>
    <row r="5" spans="1:7" ht="14.25">
      <c r="A5" s="145"/>
      <c r="B5" s="157"/>
      <c r="C5" s="158"/>
      <c r="D5" s="159"/>
      <c r="E5" s="159"/>
      <c r="F5" s="159"/>
      <c r="G5" s="160"/>
    </row>
    <row r="6" spans="1:7" ht="14.25">
      <c r="A6" s="145"/>
      <c r="B6" s="161"/>
      <c r="C6" s="162"/>
      <c r="D6" s="159"/>
      <c r="E6" s="159"/>
      <c r="F6" s="159"/>
      <c r="G6" s="160"/>
    </row>
    <row r="7" spans="1:7" ht="14.25">
      <c r="A7" s="145"/>
      <c r="B7" s="161"/>
      <c r="C7" s="162"/>
      <c r="D7" s="159"/>
      <c r="E7" s="159"/>
      <c r="F7" s="159"/>
      <c r="G7" s="160"/>
    </row>
    <row r="8" spans="1:7" ht="14.25">
      <c r="A8" s="145"/>
      <c r="B8" s="163"/>
      <c r="C8" s="164"/>
      <c r="D8" s="159"/>
      <c r="E8" s="159"/>
      <c r="F8" s="159"/>
      <c r="G8" s="160"/>
    </row>
    <row r="9" spans="1:7" ht="14.25">
      <c r="A9" s="145"/>
      <c r="B9" s="163"/>
      <c r="C9" s="164"/>
      <c r="D9" s="159"/>
      <c r="E9" s="159"/>
      <c r="F9" s="159"/>
      <c r="G9" s="160"/>
    </row>
    <row r="10" spans="1:7" ht="14.25">
      <c r="A10" s="145"/>
      <c r="B10" s="163"/>
      <c r="C10" s="164"/>
      <c r="D10" s="159"/>
      <c r="E10" s="159"/>
      <c r="F10" s="159"/>
      <c r="G10" s="160"/>
    </row>
    <row r="11" spans="1:7" ht="14.25">
      <c r="A11" s="145"/>
      <c r="B11" s="163"/>
      <c r="C11" s="164"/>
      <c r="D11" s="159"/>
      <c r="E11" s="159"/>
      <c r="F11" s="159"/>
      <c r="G11" s="160"/>
    </row>
    <row r="12" spans="1:7" ht="14.25">
      <c r="A12" s="145"/>
      <c r="B12" s="163"/>
      <c r="C12" s="164"/>
      <c r="D12" s="159"/>
      <c r="E12" s="159"/>
      <c r="F12" s="159"/>
      <c r="G12" s="160"/>
    </row>
    <row r="13" spans="1:7" ht="14.25">
      <c r="A13" s="145"/>
      <c r="B13" s="163"/>
      <c r="C13" s="165"/>
      <c r="D13" s="159"/>
      <c r="E13" s="166"/>
      <c r="F13" s="159"/>
      <c r="G13" s="160"/>
    </row>
    <row r="14" spans="1:7" ht="14.25">
      <c r="A14" s="145"/>
      <c r="B14" s="167"/>
      <c r="C14" s="158"/>
      <c r="D14" s="159"/>
      <c r="E14" s="158"/>
      <c r="F14" s="159"/>
      <c r="G14" s="160"/>
    </row>
    <row r="15" spans="1:7" ht="14.25">
      <c r="A15" s="145"/>
      <c r="B15" s="167"/>
      <c r="C15" s="158"/>
      <c r="D15" s="159"/>
      <c r="E15" s="158"/>
      <c r="F15" s="159"/>
      <c r="G15" s="160"/>
    </row>
    <row r="16" spans="1:7" ht="14.25">
      <c r="A16" s="145"/>
      <c r="B16" s="168"/>
      <c r="C16" s="169"/>
      <c r="D16" s="159"/>
      <c r="E16" s="158"/>
      <c r="F16" s="159"/>
      <c r="G16" s="160"/>
    </row>
    <row r="17" spans="1:7" ht="14.25">
      <c r="A17" s="145"/>
      <c r="B17" s="163"/>
      <c r="C17" s="164"/>
      <c r="D17" s="159"/>
      <c r="E17" s="159"/>
      <c r="F17" s="159"/>
      <c r="G17" s="160"/>
    </row>
    <row r="18" spans="1:7" ht="14.25">
      <c r="A18" s="145"/>
      <c r="B18" s="163"/>
      <c r="C18" s="164"/>
      <c r="D18" s="159"/>
      <c r="E18" s="159"/>
      <c r="F18" s="159"/>
      <c r="G18" s="160"/>
    </row>
    <row r="19" spans="1:7" ht="14.25">
      <c r="A19" s="145"/>
      <c r="B19" s="163"/>
      <c r="C19" s="164"/>
      <c r="D19" s="159"/>
      <c r="E19" s="159"/>
      <c r="F19" s="159"/>
      <c r="G19" s="160"/>
    </row>
    <row r="20" spans="1:7" ht="14.25">
      <c r="A20" s="145"/>
      <c r="B20" s="163"/>
      <c r="C20" s="164"/>
      <c r="D20" s="159"/>
      <c r="E20" s="159"/>
      <c r="F20" s="159"/>
      <c r="G20" s="160"/>
    </row>
    <row r="21" spans="1:7" ht="14.25">
      <c r="A21" s="145"/>
      <c r="B21" s="163"/>
      <c r="C21" s="164"/>
      <c r="D21" s="159"/>
      <c r="E21" s="159"/>
      <c r="F21" s="159"/>
      <c r="G21" s="160"/>
    </row>
    <row r="22" spans="1:7" ht="17.25" customHeight="1">
      <c r="A22" s="145"/>
      <c r="B22" s="163"/>
      <c r="C22" s="164"/>
      <c r="D22" s="159"/>
      <c r="E22" s="159"/>
      <c r="F22" s="159"/>
      <c r="G22" s="160"/>
    </row>
    <row r="23" spans="1:7" ht="17.25" customHeight="1">
      <c r="A23" s="145"/>
      <c r="B23" s="163"/>
      <c r="C23" s="164"/>
      <c r="D23" s="159"/>
      <c r="E23" s="159"/>
      <c r="F23" s="159"/>
      <c r="G23" s="160"/>
    </row>
    <row r="24" spans="1:7" ht="17.25" customHeight="1">
      <c r="A24" s="145"/>
      <c r="B24" s="163"/>
      <c r="C24" s="164"/>
      <c r="D24" s="159"/>
      <c r="E24" s="159"/>
      <c r="F24" s="159"/>
      <c r="G24" s="160"/>
    </row>
    <row r="25" spans="1:7" ht="17.25" customHeight="1">
      <c r="A25" s="145"/>
      <c r="B25" s="170"/>
      <c r="C25" s="171"/>
      <c r="D25" s="159"/>
      <c r="E25" s="166"/>
      <c r="F25" s="159"/>
      <c r="G25" s="160"/>
    </row>
    <row r="26" spans="1:7" ht="17.25" customHeight="1">
      <c r="A26" s="145"/>
      <c r="B26" s="172"/>
      <c r="C26" s="173"/>
      <c r="D26" s="159"/>
      <c r="E26" s="166"/>
      <c r="F26" s="159"/>
      <c r="G26" s="160"/>
    </row>
    <row r="27" spans="1:7" ht="17.25" customHeight="1">
      <c r="A27" s="145"/>
      <c r="B27" s="172"/>
      <c r="C27" s="173"/>
      <c r="D27" s="159"/>
      <c r="E27" s="166"/>
      <c r="F27" s="159"/>
      <c r="G27" s="160"/>
    </row>
    <row r="28" spans="1:7" ht="17.25" customHeight="1">
      <c r="A28" s="145"/>
      <c r="B28" s="172"/>
      <c r="C28" s="173"/>
      <c r="D28" s="159"/>
      <c r="E28" s="166"/>
      <c r="F28" s="159"/>
      <c r="G28" s="160"/>
    </row>
    <row r="29" spans="1:7" ht="17.25" customHeight="1">
      <c r="A29" s="145"/>
      <c r="B29" s="172"/>
      <c r="C29" s="173"/>
      <c r="D29" s="159"/>
      <c r="E29" s="166"/>
      <c r="F29" s="159"/>
      <c r="G29" s="160"/>
    </row>
    <row r="30" spans="1:7" ht="14.25">
      <c r="A30" s="145"/>
      <c r="B30" s="167"/>
      <c r="C30" s="174"/>
      <c r="D30" s="159"/>
      <c r="E30" s="174"/>
      <c r="F30" s="159"/>
      <c r="G30" s="160"/>
    </row>
    <row r="31" spans="1:7" ht="14.25">
      <c r="A31" s="145"/>
      <c r="B31" s="170"/>
      <c r="C31" s="173"/>
      <c r="D31" s="159"/>
      <c r="E31" s="166"/>
      <c r="F31" s="159"/>
      <c r="G31" s="160"/>
    </row>
    <row r="32" spans="1:7" ht="17.25" customHeight="1">
      <c r="A32" s="145"/>
      <c r="B32" s="170"/>
      <c r="C32" s="173"/>
      <c r="D32" s="159"/>
      <c r="E32" s="166"/>
      <c r="F32" s="159"/>
      <c r="G32" s="160"/>
    </row>
    <row r="33" spans="1:7" ht="17.25" customHeight="1">
      <c r="A33" s="145"/>
      <c r="B33" s="170"/>
      <c r="C33" s="173"/>
      <c r="D33" s="159"/>
      <c r="E33" s="166"/>
      <c r="F33" s="159"/>
      <c r="G33" s="160"/>
    </row>
    <row r="34" spans="1:7" ht="17.25" customHeight="1">
      <c r="A34" s="145"/>
      <c r="B34" s="170"/>
      <c r="C34" s="173"/>
      <c r="D34" s="159"/>
      <c r="E34" s="166"/>
      <c r="F34" s="159"/>
      <c r="G34" s="160"/>
    </row>
    <row r="35" spans="1:7" ht="17.25" customHeight="1">
      <c r="A35" s="145"/>
      <c r="B35" s="170"/>
      <c r="C35" s="173"/>
      <c r="D35" s="159"/>
      <c r="E35" s="166"/>
      <c r="F35" s="159"/>
      <c r="G35" s="160"/>
    </row>
    <row r="36" spans="1:7" ht="14.25">
      <c r="A36" s="145"/>
      <c r="B36" s="170"/>
      <c r="C36" s="171"/>
      <c r="D36" s="159"/>
      <c r="E36" s="166"/>
      <c r="F36" s="159"/>
      <c r="G36" s="160"/>
    </row>
    <row r="37" spans="1:7" ht="17.25" customHeight="1">
      <c r="A37" s="145"/>
      <c r="B37" s="170"/>
      <c r="C37" s="173"/>
      <c r="D37" s="159"/>
      <c r="E37" s="159"/>
      <c r="F37" s="159"/>
      <c r="G37" s="160"/>
    </row>
    <row r="38" spans="1:7" ht="17.25" customHeight="1">
      <c r="A38" s="145"/>
      <c r="B38" s="170"/>
      <c r="C38" s="171"/>
      <c r="D38" s="159"/>
      <c r="E38" s="159"/>
      <c r="F38" s="159"/>
      <c r="G38" s="160"/>
    </row>
    <row r="39" spans="1:7" ht="17.25" customHeight="1">
      <c r="A39" s="145"/>
      <c r="B39" s="170"/>
      <c r="C39" s="173"/>
      <c r="D39" s="159"/>
      <c r="E39" s="166"/>
      <c r="F39" s="159"/>
      <c r="G39" s="160"/>
    </row>
    <row r="40" spans="1:7" ht="17.25" customHeight="1">
      <c r="A40" s="145"/>
      <c r="B40" s="170"/>
      <c r="C40" s="173"/>
      <c r="D40" s="159"/>
      <c r="E40" s="166"/>
      <c r="F40" s="159"/>
      <c r="G40" s="160"/>
    </row>
    <row r="41" spans="1:7" ht="17.25" customHeight="1">
      <c r="A41" s="145"/>
      <c r="B41" s="170"/>
      <c r="C41" s="173"/>
      <c r="D41" s="159"/>
      <c r="E41" s="159"/>
      <c r="F41" s="159"/>
      <c r="G41" s="160"/>
    </row>
    <row r="42" spans="1:7" ht="17.25" customHeight="1">
      <c r="A42" s="145"/>
      <c r="B42" s="170"/>
      <c r="C42" s="173"/>
      <c r="D42" s="159"/>
      <c r="E42" s="159"/>
      <c r="F42" s="159"/>
      <c r="G42" s="160"/>
    </row>
    <row r="43" spans="1:7" ht="14.25">
      <c r="A43" s="145"/>
      <c r="B43" s="170"/>
      <c r="C43" s="171"/>
      <c r="D43" s="159"/>
      <c r="E43" s="159"/>
      <c r="F43" s="159"/>
      <c r="G43" s="160"/>
    </row>
    <row r="44" spans="1:7" ht="17.25" customHeight="1">
      <c r="A44" s="145"/>
      <c r="B44" s="170"/>
      <c r="C44" s="173"/>
      <c r="D44" s="159"/>
      <c r="E44" s="159"/>
      <c r="F44" s="159"/>
      <c r="G44" s="160"/>
    </row>
    <row r="45" spans="1:7" ht="17.25" customHeight="1">
      <c r="A45" s="145"/>
      <c r="B45" s="170"/>
      <c r="C45" s="171"/>
      <c r="D45" s="159"/>
      <c r="E45" s="159"/>
      <c r="F45" s="159"/>
      <c r="G45" s="160"/>
    </row>
    <row r="46" spans="1:7" ht="17.25" customHeight="1">
      <c r="A46" s="145"/>
      <c r="B46" s="170"/>
      <c r="C46" s="173"/>
      <c r="D46" s="159"/>
      <c r="E46" s="166"/>
      <c r="F46" s="159"/>
      <c r="G46" s="160"/>
    </row>
    <row r="47" spans="1:7" ht="14.25">
      <c r="A47" s="145"/>
      <c r="B47" s="170"/>
      <c r="C47" s="173"/>
      <c r="D47" s="159"/>
      <c r="E47" s="166"/>
      <c r="F47" s="159"/>
      <c r="G47" s="160"/>
    </row>
    <row r="48" spans="1:7" ht="17.25" customHeight="1">
      <c r="A48" s="145"/>
      <c r="B48" s="170"/>
      <c r="C48" s="173"/>
      <c r="D48" s="159"/>
      <c r="E48" s="166"/>
      <c r="F48" s="159"/>
      <c r="G48" s="160"/>
    </row>
    <row r="49" spans="1:7" ht="17.25" customHeight="1">
      <c r="A49" s="145"/>
      <c r="B49" s="170"/>
      <c r="C49" s="173"/>
      <c r="D49" s="159"/>
      <c r="E49" s="166"/>
      <c r="F49" s="159"/>
      <c r="G49" s="160"/>
    </row>
    <row r="50" spans="1:7" ht="17.25" customHeight="1">
      <c r="A50" s="145"/>
      <c r="B50" s="170"/>
      <c r="C50" s="173"/>
      <c r="D50" s="159"/>
      <c r="E50" s="166"/>
      <c r="F50" s="159"/>
      <c r="G50" s="160"/>
    </row>
    <row r="51" spans="1:7" ht="14.25">
      <c r="A51" s="145"/>
      <c r="B51" s="167"/>
      <c r="C51" s="158"/>
      <c r="D51" s="159"/>
      <c r="E51" s="158"/>
      <c r="F51" s="159"/>
      <c r="G51" s="160"/>
    </row>
    <row r="52" spans="1:7" ht="17.25" customHeight="1">
      <c r="A52" s="145"/>
      <c r="B52" s="170"/>
      <c r="C52" s="158"/>
      <c r="D52" s="159"/>
      <c r="E52" s="158"/>
      <c r="F52" s="159"/>
      <c r="G52" s="160"/>
    </row>
    <row r="53" spans="1:7" ht="17.25" customHeight="1">
      <c r="A53" s="145"/>
      <c r="B53" s="170"/>
      <c r="C53" s="158"/>
      <c r="D53" s="159"/>
      <c r="E53" s="158"/>
      <c r="F53" s="159"/>
      <c r="G53" s="160"/>
    </row>
    <row r="54" spans="1:7" ht="17.25" customHeight="1">
      <c r="A54" s="145"/>
      <c r="B54" s="170"/>
      <c r="C54" s="173"/>
      <c r="D54" s="159"/>
      <c r="E54" s="174"/>
      <c r="F54" s="159"/>
      <c r="G54" s="160"/>
    </row>
    <row r="55" spans="1:7" ht="17.25" customHeight="1">
      <c r="A55" s="145"/>
      <c r="B55" s="170"/>
      <c r="C55" s="173"/>
      <c r="D55" s="159"/>
      <c r="E55" s="174"/>
      <c r="F55" s="159"/>
      <c r="G55" s="160"/>
    </row>
    <row r="56" spans="1:7" ht="17.25" customHeight="1">
      <c r="A56" s="145"/>
      <c r="B56" s="157"/>
      <c r="C56" s="174"/>
      <c r="D56" s="159"/>
      <c r="E56" s="159"/>
      <c r="F56" s="159"/>
      <c r="G56" s="160"/>
    </row>
    <row r="57" spans="1:7" ht="14.25">
      <c r="A57" s="145"/>
      <c r="B57" s="157"/>
      <c r="C57" s="175"/>
      <c r="D57" s="159"/>
      <c r="E57" s="159"/>
      <c r="F57" s="159"/>
      <c r="G57" s="160"/>
    </row>
    <row r="58" spans="1:7" ht="14.25">
      <c r="A58" s="145"/>
      <c r="B58" s="157"/>
      <c r="C58" s="174"/>
      <c r="D58" s="159"/>
      <c r="E58" s="159"/>
      <c r="F58" s="159"/>
      <c r="G58" s="160"/>
    </row>
    <row r="59" spans="1:7" ht="14.25">
      <c r="A59" s="145"/>
      <c r="B59" s="157"/>
      <c r="C59" s="174"/>
      <c r="D59" s="159"/>
      <c r="E59" s="159"/>
      <c r="F59" s="159"/>
      <c r="G59" s="160"/>
    </row>
    <row r="60" spans="1:7" ht="14.25">
      <c r="A60" s="145"/>
      <c r="B60" s="176"/>
      <c r="C60" s="177"/>
      <c r="D60" s="178"/>
      <c r="E60" s="178"/>
      <c r="F60" s="178"/>
      <c r="G60" s="179"/>
    </row>
  </sheetData>
  <sheetProtection/>
  <mergeCells count="1">
    <mergeCell ref="B2:G2"/>
  </mergeCells>
  <printOptions/>
  <pageMargins left="0.4597222222222222" right="0.49027777777777776" top="0.7201388888888889" bottom="0.6104166666666666" header="0.5" footer="0.3902777777777778"/>
  <pageSetup horizontalDpi="300" verticalDpi="300" orientation="landscape" paperSize="9" scale="90"/>
  <headerFooter alignWithMargins="0">
    <oddHeader>&amp;C&amp;"宋体,Regular"&amp;12&amp;F</oddHeader>
    <oddFooter>&amp;C&amp;"宋体,Regular"&amp;12&amp;P/&amp;N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2008-12-09T13:35:26Z</dcterms:modified>
  <cp:category/>
  <cp:version/>
  <cp:contentType/>
  <cp:contentStatus/>
</cp:coreProperties>
</file>