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'Cases'!$B$17:$E$509</definedName>
    <definedName name="_xlnm._FilterDatabase" localSheetId="1" hidden="1">'Steps'!$B$8:$H$2257</definedName>
    <definedName name="Excel_BuiltIn_Print_Area_1">'Cases'!$B:$E</definedName>
    <definedName name="Excel_BuiltIn_Print_Area_2">'Steps'!$B$1:$H$65535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<sst xmlns="http://schemas.openxmlformats.org/spreadsheetml/2006/main" count="578" uniqueCount="405">
  <si>
    <t>Case Title : GTA03_Messages</t>
  </si>
  <si>
    <t xml:space="preserve">Hardware : </t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</si>
  <si>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</si>
  <si>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</si>
  <si>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</si>
  <si>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Messages Functionality</t>
    </r>
  </si>
  <si>
    <r>
      <t xml:space="preserve">Test Environment : </t>
    </r>
    <r>
      <rPr>
        <sz val="10"/>
        <rFont val="Arial"/>
        <family val="2"/>
      </rPr>
      <t xml:space="preserve">Device,SIM,Battery </t>
    </r>
  </si>
  <si>
    <r>
      <t xml:space="preserve">Total Test Cases : </t>
    </r>
    <r>
      <rPr>
        <sz val="10"/>
        <rFont val="Arial"/>
        <family val="2"/>
      </rPr>
      <t>66 cases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</si>
  <si>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</si>
  <si>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</si>
  <si>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>Case ID</t>
  </si>
  <si>
    <t>Title</t>
  </si>
  <si>
    <t>Priority</t>
  </si>
  <si>
    <t>Reference (Spec)</t>
  </si>
  <si>
    <t>General Message</t>
  </si>
  <si>
    <t>1.1.1</t>
  </si>
  <si>
    <t>Entry by message</t>
  </si>
  <si>
    <t>I</t>
  </si>
  <si>
    <t>1.1.2</t>
  </si>
  <si>
    <t>Go through the I/O</t>
  </si>
  <si>
    <t>1.1.3</t>
  </si>
  <si>
    <t>Go through People</t>
  </si>
  <si>
    <t>1.1.4</t>
  </si>
  <si>
    <t>Check the display of the Create Message screen</t>
  </si>
  <si>
    <t>MT Message</t>
  </si>
  <si>
    <t>1.2.1</t>
  </si>
  <si>
    <t>View Message</t>
  </si>
  <si>
    <t>GTA03 intercation : 2.4.1 view SMS</t>
  </si>
  <si>
    <t>1.2.1.1</t>
  </si>
  <si>
    <t>Alerting when new Message arriving</t>
  </si>
  <si>
    <t>II</t>
  </si>
  <si>
    <t>1.2.1.2</t>
  </si>
  <si>
    <t>view messages screen when number is already saved in the people</t>
  </si>
  <si>
    <t>1.2.1.3</t>
  </si>
  <si>
    <t>view messages screen when number is not saved in the people</t>
  </si>
  <si>
    <t>1.2.1.4</t>
  </si>
  <si>
    <t xml:space="preserve">View new message while on call </t>
  </si>
  <si>
    <t>MO Message</t>
  </si>
  <si>
    <t>1.3.1</t>
  </si>
  <si>
    <t xml:space="preserve">Create Message </t>
  </si>
  <si>
    <t>1.3.1.1</t>
  </si>
  <si>
    <t>Create Message through I/O</t>
  </si>
  <si>
    <t>1.3.1.2</t>
  </si>
  <si>
    <t>Create Message through People</t>
  </si>
  <si>
    <t>1.3.1.3</t>
  </si>
  <si>
    <t>Create screen checking(the word counter, the Options, Partial Options, keys functions)</t>
  </si>
  <si>
    <t>1.3.1.4</t>
  </si>
  <si>
    <t>MO a Message with all upper, lower letters, numbers, symbols</t>
  </si>
  <si>
    <t>1.3.1.5</t>
  </si>
  <si>
    <t>MO a Message with 160 characters</t>
  </si>
  <si>
    <t>1.3.1.6</t>
  </si>
  <si>
    <t>Try to send a Message with empty contents</t>
  </si>
  <si>
    <t>1.3.1.7</t>
  </si>
  <si>
    <t>MO a Message with all upper, lower letters, numbers, symbols successfully</t>
  </si>
  <si>
    <t>1.3.1.8</t>
  </si>
  <si>
    <t>MO a Message unsuccessfully and just send the first part successfully</t>
  </si>
  <si>
    <t>1.3.1.9</t>
  </si>
  <si>
    <t>MO a longest Message successfully</t>
  </si>
  <si>
    <t>1.3.1.10</t>
  </si>
  <si>
    <t>Send message to number with + (eg +8860911644855)</t>
  </si>
  <si>
    <t>1.3.2</t>
  </si>
  <si>
    <t>Forward Message</t>
  </si>
  <si>
    <t>GTA03 intercation : 2.4.5 Forward SMS</t>
  </si>
  <si>
    <t>1.3.2.1</t>
  </si>
  <si>
    <t>Entry forward screen</t>
  </si>
  <si>
    <t>1.3.2.2</t>
  </si>
  <si>
    <t>Forward a Message with all upper, lower letters, numbers, symbols</t>
  </si>
  <si>
    <t>1.3.2.3</t>
  </si>
  <si>
    <t>Forward a Message with 160 characters</t>
  </si>
  <si>
    <t>1.3.2.4</t>
  </si>
  <si>
    <t>1.3.2.5</t>
  </si>
  <si>
    <t>Forward a Message with all upper, lower letters, numbers, symbols successfully</t>
  </si>
  <si>
    <t>1.3.2.6</t>
  </si>
  <si>
    <t>Forward a longest Message successfully</t>
  </si>
  <si>
    <t>1.3.2.7</t>
  </si>
  <si>
    <t>Change the sender through the Forward</t>
  </si>
  <si>
    <t>1.3.3</t>
  </si>
  <si>
    <t>Reply to Message</t>
  </si>
  <si>
    <t>GTA03 intercation : 2.4.4 Reply SMS</t>
  </si>
  <si>
    <t>1.3.3.1</t>
  </si>
  <si>
    <t>Go through the Reply screen by tap on the view the message</t>
  </si>
  <si>
    <t>1.3.3.2</t>
  </si>
  <si>
    <t>Go through the Reply screen by swipe right until Reply tab appear</t>
  </si>
  <si>
    <t>1.3.3.3</t>
  </si>
  <si>
    <t>Reply a Message with all upper, lower letters, numbers, symbols</t>
  </si>
  <si>
    <t>1.3.3.4</t>
  </si>
  <si>
    <t>Reply a Message with 160 characters</t>
  </si>
  <si>
    <t>1.3.3.5</t>
  </si>
  <si>
    <t>1.3.3.6</t>
  </si>
  <si>
    <t>Reply a Message with all upper, lower letters, numbers, symbols successfully</t>
  </si>
  <si>
    <t>1.3.3.7</t>
  </si>
  <si>
    <t>Reply a longest Message successfully</t>
  </si>
  <si>
    <t>1.3.3.8</t>
  </si>
  <si>
    <t>Reply to sender</t>
  </si>
  <si>
    <t>1.3.3.9</t>
  </si>
  <si>
    <t xml:space="preserve">Change the sender through the Reply </t>
  </si>
  <si>
    <t>Save number to people</t>
  </si>
  <si>
    <t>1.4.1</t>
  </si>
  <si>
    <t>Save number to people message which is not saved people</t>
  </si>
  <si>
    <t>GTA03 intercation : 2.4.7 save number to people</t>
  </si>
  <si>
    <t>Delete Message</t>
  </si>
  <si>
    <t>1.5.1</t>
  </si>
  <si>
    <t>Delete All Messages</t>
  </si>
  <si>
    <t>1.5.2</t>
  </si>
  <si>
    <t>Delete Message one by one</t>
  </si>
  <si>
    <t>Add Recipient</t>
  </si>
  <si>
    <t>1.6.1</t>
  </si>
  <si>
    <t>Add a recipient number by manual</t>
  </si>
  <si>
    <t>1.6.2</t>
  </si>
  <si>
    <t>Add a recipient number which is matched with People by manual</t>
  </si>
  <si>
    <t>1.6.3</t>
  </si>
  <si>
    <t>Edit a longest recipient by manual and try to send it</t>
  </si>
  <si>
    <t>1.6.4</t>
  </si>
  <si>
    <t>Try Add Maxim numbers as recipient by manual</t>
  </si>
  <si>
    <t>GTA03 intercation :2.4.3 sending SMS Multiple people</t>
  </si>
  <si>
    <t>1.6.5</t>
  </si>
  <si>
    <t>Add a single contact number without name as the recipient</t>
  </si>
  <si>
    <t>1.6.6</t>
  </si>
  <si>
    <t>Add a single contact number with a name as the recipient</t>
  </si>
  <si>
    <t>1.6.7</t>
  </si>
  <si>
    <t>Add a single longest contact number with longest name as the recipient</t>
  </si>
  <si>
    <t>1.6.8</t>
  </si>
  <si>
    <t>Add a recipient number by manual and then add a recipient from contact</t>
  </si>
  <si>
    <t>1.6.9</t>
  </si>
  <si>
    <t>Send key while there is a recipient in the Message editing screen</t>
  </si>
  <si>
    <t>1.6.10</t>
  </si>
  <si>
    <t>Try to select the same contact twice as the recipient</t>
  </si>
  <si>
    <t>1.6.11</t>
  </si>
  <si>
    <t>Try to enter the same number twice as the recipient</t>
  </si>
  <si>
    <t>1.6.12</t>
  </si>
  <si>
    <t>The number of the recipitents appears in the header area When the recipient field is highlighted</t>
  </si>
  <si>
    <t>1.6.13</t>
  </si>
  <si>
    <t>Try to edit the recipient after having added a contact with a name and highlighting the name</t>
  </si>
  <si>
    <t>1.6.14</t>
  </si>
  <si>
    <t>Remove recipient while two recipients</t>
  </si>
  <si>
    <t>1.6.15</t>
  </si>
  <si>
    <t>Edit Recipient while highlighting a the recipient numbers</t>
  </si>
  <si>
    <t>1.6.16</t>
  </si>
  <si>
    <t xml:space="preserve">Add recipients by manual as many as it can </t>
  </si>
  <si>
    <t>1.6.17</t>
  </si>
  <si>
    <t xml:space="preserve">Add recipients from contact as many as it can </t>
  </si>
  <si>
    <t>1.6.18</t>
  </si>
  <si>
    <t>Add recipients from Group contact</t>
  </si>
  <si>
    <t>1.6.19</t>
  </si>
  <si>
    <t>Add a Group contact but there is not enough space to load all of the contacts in that Group</t>
  </si>
  <si>
    <t>Empty and full memory</t>
  </si>
  <si>
    <t>1.7.1</t>
  </si>
  <si>
    <t>Check View screen while message is empty</t>
  </si>
  <si>
    <t>1.7.2</t>
  </si>
  <si>
    <t>Send a Message while phone memory is empty</t>
  </si>
  <si>
    <t>1.7.3</t>
  </si>
  <si>
    <t>Receive a Message while phone memory is empty</t>
  </si>
  <si>
    <t>1.7.4</t>
  </si>
  <si>
    <t>Receive a Message while phone memory is full</t>
  </si>
  <si>
    <t>1.7.5</t>
  </si>
  <si>
    <t xml:space="preserve">Reply to sender while phone memory is full </t>
  </si>
  <si>
    <t>1.7.6</t>
  </si>
  <si>
    <t>Forward while phone memory is full</t>
  </si>
  <si>
    <t>1.7.7</t>
  </si>
  <si>
    <t>Try to Send message while the phone memory is low</t>
  </si>
  <si>
    <t>1.7.8</t>
  </si>
  <si>
    <t>Try to Send message while the phone memory is full</t>
  </si>
  <si>
    <t>Event Handling</t>
  </si>
  <si>
    <t>1.8.1</t>
  </si>
  <si>
    <t xml:space="preserve">Receive new message while create message </t>
  </si>
  <si>
    <t>1.8.2</t>
  </si>
  <si>
    <t xml:space="preserve">Incoming a call while create message </t>
  </si>
  <si>
    <t>1.8.3</t>
  </si>
  <si>
    <t xml:space="preserve">Press volume button Up/Down)while create message </t>
  </si>
  <si>
    <t>1.8.4</t>
  </si>
  <si>
    <t xml:space="preserve">Press Power button while create message </t>
  </si>
  <si>
    <t>1.8.5</t>
  </si>
  <si>
    <t>Press top bar while edit message</t>
  </si>
  <si>
    <t>1.8.6</t>
  </si>
  <si>
    <t>Receive message when the Ringtone is Loud, Normal,Quiet,vibrator</t>
  </si>
  <si>
    <t>1.8.7</t>
  </si>
  <si>
    <t>Check to see if the message received indicator is dislayed when message arrives</t>
  </si>
  <si>
    <t>1.8.8</t>
  </si>
  <si>
    <t>Send Message when no signal displayed</t>
  </si>
  <si>
    <t>Case Title : GTA03 Messages</t>
  </si>
  <si>
    <t>Steps</t>
  </si>
  <si>
    <t>Description</t>
  </si>
  <si>
    <t>Expected Value</t>
  </si>
  <si>
    <t>Result</t>
  </si>
  <si>
    <t>Remarks</t>
  </si>
  <si>
    <t>enter the Create SMS screen</t>
  </si>
  <si>
    <t>Check the display of the Create SMS screen</t>
  </si>
  <si>
    <t>Click on I/O from the home scree</t>
  </si>
  <si>
    <t xml:space="preserve">The I/O list should be displayed </t>
  </si>
  <si>
    <t>Slide any entry to the right</t>
  </si>
  <si>
    <t>MSG button appears</t>
  </si>
  <si>
    <t>Click on Msg button</t>
  </si>
  <si>
    <t>Messaging screen appears with the keypad towards the bottom of screen,BACK,SEND buttons,Time,Signal,Battery icon.</t>
  </si>
  <si>
    <t>Click send after typing the message</t>
  </si>
  <si>
    <t>Screen fades out and returns to I/o list after the SMS is sent</t>
  </si>
  <si>
    <t>enter the Create Message screen through People</t>
  </si>
  <si>
    <t>enter the Create Message screen</t>
  </si>
  <si>
    <t>check the counter while enter chars</t>
  </si>
  <si>
    <t>check Options menu</t>
  </si>
  <si>
    <t>check Partial Options menu by pressing the Select key</t>
  </si>
  <si>
    <t>check the other keys functions</t>
  </si>
  <si>
    <t>create a Message with all upper, lower letters, all numbers, all symbols</t>
  </si>
  <si>
    <t>send to itself</t>
  </si>
  <si>
    <t>receive and check its display, all of the chars should display correctly</t>
  </si>
  <si>
    <t>create a Message with XXX characters</t>
  </si>
  <si>
    <t xml:space="preserve">XXX character should be limitation </t>
  </si>
  <si>
    <t>create a Message with empty content</t>
  </si>
  <si>
    <t>try to send to itself</t>
  </si>
  <si>
    <t>receive and check its display</t>
  </si>
  <si>
    <t>No text preview</t>
  </si>
  <si>
    <t>create a Message with longer than 160 characters, it includes all the upper, lower letters, numbers, symbols</t>
  </si>
  <si>
    <t>check the page counter display correctly</t>
  </si>
  <si>
    <t>create a SMS with longer than 160 characters</t>
  </si>
  <si>
    <t xml:space="preserve">send to itself, but just the first page receive,  the second and the later part are lost </t>
  </si>
  <si>
    <t>check received part the display</t>
  </si>
  <si>
    <t>create a SMS with longest content</t>
  </si>
  <si>
    <t>all chars should display correctly</t>
  </si>
  <si>
    <t>receive a SMS with all upper, lower letters, numbers, symbols</t>
  </si>
  <si>
    <t>forward it to a competitor phone</t>
  </si>
  <si>
    <t>the competitor phone receive it, all of the chars should display correctly</t>
  </si>
  <si>
    <t>receive a SMS with 160 chars</t>
  </si>
  <si>
    <t>receive a SMS with empty content</t>
  </si>
  <si>
    <t>receive a MP SMS with all upper, lower letters, numbers, symbols</t>
  </si>
  <si>
    <t>receive a MP SMS with longest content</t>
  </si>
  <si>
    <t>Click on Message from the home screen</t>
  </si>
  <si>
    <t>The Message list appears</t>
  </si>
  <si>
    <t xml:space="preserve">Click on any of the message </t>
  </si>
  <si>
    <t>The message opens up and has BACK button to the top left,Re: to the top right,DELETE button to the bottom of screen</t>
  </si>
  <si>
    <t>Click on Re: button</t>
  </si>
  <si>
    <t>The message  screen opens with the keypad towards the bottom of screen BACK,SEND buttons</t>
  </si>
  <si>
    <t xml:space="preserve">After typing the message, click on SEND button </t>
  </si>
  <si>
    <t xml:space="preserve">The screen fades out while message is being sent and returns to message list </t>
  </si>
  <si>
    <t>Swipe any message to the right and click on the Reply button</t>
  </si>
  <si>
    <t>58.1.2</t>
  </si>
  <si>
    <t>59.1.2</t>
  </si>
  <si>
    <t>60.1.2</t>
  </si>
  <si>
    <t>61.1.2</t>
  </si>
  <si>
    <t>62.1.2</t>
  </si>
  <si>
    <t>63.1.2</t>
  </si>
  <si>
    <t>64.1.2</t>
  </si>
  <si>
    <t>65.1.2</t>
  </si>
  <si>
    <t>66.1.2</t>
  </si>
  <si>
    <t>67.1.2</t>
  </si>
  <si>
    <t>68.1.2</t>
  </si>
  <si>
    <t>69.1.2</t>
  </si>
  <si>
    <t>70.1.2</t>
  </si>
  <si>
    <t>71.1.2</t>
  </si>
  <si>
    <t>72.1.2</t>
  </si>
  <si>
    <t>73.1.2</t>
  </si>
  <si>
    <t>74.1.2</t>
  </si>
  <si>
    <t>75.1.2</t>
  </si>
  <si>
    <t>76.1.2</t>
  </si>
  <si>
    <t>77.1.2</t>
  </si>
  <si>
    <t>78.1.2</t>
  </si>
  <si>
    <t>79.1.2</t>
  </si>
  <si>
    <t>80.1.2</t>
  </si>
  <si>
    <t>81.1.2</t>
  </si>
  <si>
    <t>82.1.2</t>
  </si>
  <si>
    <t>83.1.2</t>
  </si>
  <si>
    <t>84.1.2</t>
  </si>
  <si>
    <t>85.1.2</t>
  </si>
  <si>
    <t>86.1.2</t>
  </si>
  <si>
    <t>87.1.2</t>
  </si>
  <si>
    <t>88.1.2</t>
  </si>
  <si>
    <t>89.1.2</t>
  </si>
  <si>
    <t>90.1.2</t>
  </si>
  <si>
    <t>91.1.2</t>
  </si>
  <si>
    <t>92.1.2</t>
  </si>
  <si>
    <t>93.1.2</t>
  </si>
  <si>
    <t>94.1.2</t>
  </si>
  <si>
    <t>95.1.2</t>
  </si>
  <si>
    <t>96.1.2</t>
  </si>
  <si>
    <t>97.1.2</t>
  </si>
  <si>
    <t>98.1.2</t>
  </si>
  <si>
    <t>99.1.2</t>
  </si>
  <si>
    <t>100.1.2</t>
  </si>
  <si>
    <t>101.1.2</t>
  </si>
  <si>
    <t>102.1.2</t>
  </si>
  <si>
    <t>103.1.2</t>
  </si>
  <si>
    <t>104.1.2</t>
  </si>
  <si>
    <t>105.1.2</t>
  </si>
  <si>
    <t>106.1.2</t>
  </si>
  <si>
    <t>107.1.2</t>
  </si>
  <si>
    <t>108.1.2</t>
  </si>
  <si>
    <t>109.1.2</t>
  </si>
  <si>
    <t>110.1.2</t>
  </si>
  <si>
    <t>111.1.2</t>
  </si>
  <si>
    <t>112.1.2</t>
  </si>
  <si>
    <t>113.1.2</t>
  </si>
  <si>
    <t>114.1.2</t>
  </si>
  <si>
    <t>115.1.2</t>
  </si>
  <si>
    <t>116.1.2</t>
  </si>
  <si>
    <t>117.1.2</t>
  </si>
  <si>
    <t>118.1.2</t>
  </si>
  <si>
    <t>119.1.2</t>
  </si>
  <si>
    <t>120.1.2</t>
  </si>
  <si>
    <t>121.1.2</t>
  </si>
  <si>
    <t>122.1.2</t>
  </si>
  <si>
    <t>123.1.2</t>
  </si>
  <si>
    <t>124.1.2</t>
  </si>
  <si>
    <t>125.1.2</t>
  </si>
  <si>
    <t>126.1.2</t>
  </si>
  <si>
    <t>127.1.2</t>
  </si>
  <si>
    <t>128.1.2</t>
  </si>
  <si>
    <t>129.1.2</t>
  </si>
  <si>
    <t>130.1.2</t>
  </si>
  <si>
    <t>131.1.2</t>
  </si>
  <si>
    <t>132.1.2</t>
  </si>
  <si>
    <t>133.1.2</t>
  </si>
  <si>
    <t>134.1.2</t>
  </si>
  <si>
    <t>135.1.2</t>
  </si>
  <si>
    <t>136.1.2</t>
  </si>
  <si>
    <t>137.1.2</t>
  </si>
  <si>
    <t>138.1.2</t>
  </si>
  <si>
    <t>139.1.2</t>
  </si>
  <si>
    <t>140.1.2</t>
  </si>
  <si>
    <t>141.1.2</t>
  </si>
  <si>
    <t>142.1.2</t>
  </si>
  <si>
    <t>143.1.2</t>
  </si>
  <si>
    <t>144.1.2</t>
  </si>
  <si>
    <t>145.1.2</t>
  </si>
  <si>
    <t>146.1.2</t>
  </si>
  <si>
    <t>147.1.2</t>
  </si>
  <si>
    <t>148.1.2</t>
  </si>
  <si>
    <t>149.1.2</t>
  </si>
  <si>
    <t>150.1.2</t>
  </si>
  <si>
    <t>151.1.2</t>
  </si>
  <si>
    <t>152.1.2</t>
  </si>
  <si>
    <t>153.1.2</t>
  </si>
  <si>
    <t>154.1.2</t>
  </si>
  <si>
    <t>155.1.2</t>
  </si>
  <si>
    <t>156.1.2</t>
  </si>
  <si>
    <t>157.1.2</t>
  </si>
  <si>
    <t>158.1.2</t>
  </si>
  <si>
    <t>159.1.2</t>
  </si>
  <si>
    <t>160.1.2</t>
  </si>
  <si>
    <t>161.1.2</t>
  </si>
  <si>
    <t>162.1.2</t>
  </si>
  <si>
    <t>163.1.2</t>
  </si>
  <si>
    <t>164.1.2</t>
  </si>
  <si>
    <t>165.1.2</t>
  </si>
  <si>
    <t>166.1.2</t>
  </si>
  <si>
    <t>167.1.2</t>
  </si>
  <si>
    <t>168.1.2</t>
  </si>
  <si>
    <t>169.1.2</t>
  </si>
  <si>
    <t>170.1.2</t>
  </si>
  <si>
    <t>171.1.2</t>
  </si>
  <si>
    <t>172.1.2</t>
  </si>
  <si>
    <t>173.1.2</t>
  </si>
  <si>
    <t>174.1.2</t>
  </si>
  <si>
    <t>175.1.2</t>
  </si>
  <si>
    <t>176.1.2</t>
  </si>
  <si>
    <t>177.1.2</t>
  </si>
  <si>
    <t>178.1.2</t>
  </si>
  <si>
    <t>179.1.2</t>
  </si>
  <si>
    <t>180.1.2</t>
  </si>
  <si>
    <t>181.1.2</t>
  </si>
  <si>
    <t>182.1.2</t>
  </si>
  <si>
    <t>183.1.2</t>
  </si>
  <si>
    <t>184.1.2</t>
  </si>
  <si>
    <t>185.1.2</t>
  </si>
  <si>
    <t>186.1.2</t>
  </si>
  <si>
    <t>187.1.2</t>
  </si>
  <si>
    <t>188.1.2</t>
  </si>
  <si>
    <t>189.1.2</t>
  </si>
  <si>
    <t>190.1.2</t>
  </si>
  <si>
    <t>191.1.2</t>
  </si>
  <si>
    <t>192.1.2</t>
  </si>
  <si>
    <t>193.1.2</t>
  </si>
  <si>
    <t>194.1.2</t>
  </si>
  <si>
    <t>195.1.2</t>
  </si>
  <si>
    <t>196.1.2</t>
  </si>
  <si>
    <t>197.1.2</t>
  </si>
  <si>
    <t>198.1.2</t>
  </si>
  <si>
    <t>199.1.2</t>
  </si>
  <si>
    <t>200.1.2</t>
  </si>
  <si>
    <t>201.1.2</t>
  </si>
  <si>
    <t>202.1.2</t>
  </si>
  <si>
    <t>203.1.2</t>
  </si>
  <si>
    <t>204.1.2</t>
  </si>
  <si>
    <t>205.1.2</t>
  </si>
  <si>
    <t>206.1.2</t>
  </si>
  <si>
    <t>207.1.2</t>
  </si>
  <si>
    <t>208.1.2</t>
  </si>
  <si>
    <t>209.1.2</t>
  </si>
  <si>
    <t>210.1.2</t>
  </si>
  <si>
    <t>211.1.2</t>
  </si>
  <si>
    <t>212.1.2</t>
  </si>
  <si>
    <t>213.1.2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</si>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</sst>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_ "/>
    <numFmt numFmtId="167" formatCode="MM&quot;월 &quot;DD\일"/>
    <numFmt numFmtId="168" formatCode="MM:SS.0"/>
    <numFmt numFmtId="169" formatCode="H:MM"/>
    <numFmt numFmtId="170" formatCode="0%"/>
    <numFmt numFmtId="171" formatCode="[H]:MM:SS"/>
    <numFmt numFmtId="172" formatCode="M/D/YYYY"/>
  </numFmts>
  <fonts count="29">
    <font>
      <sz val="12"/>
      <name val="Times New Roman"/>
      <family val="1"/>
    </font>
    <font>
      <sz val="10"/>
      <name val="Arial"/>
      <family val="0"/>
    </font>
    <font>
      <sz val="10"/>
      <name val="angsananew"/>
      <family val="2"/>
    </font>
    <font>
      <b/>
      <sz val="10"/>
      <name val="Arial"/>
      <family val="2"/>
    </font>
    <font>
      <b/>
      <sz val="10"/>
      <name val="angsananew"/>
      <family val="2"/>
    </font>
    <font>
      <sz val="10"/>
      <color indexed="10"/>
      <name val="angsananew"/>
      <family val="2"/>
    </font>
    <font>
      <sz val="10"/>
      <color indexed="14"/>
      <name val="angsananew"/>
      <family val="2"/>
    </font>
    <font>
      <strike/>
      <sz val="10"/>
      <name val="angsananew"/>
      <family val="2"/>
    </font>
    <font>
      <strike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14"/>
      <name val="angsananew"/>
      <family val="2"/>
    </font>
    <font>
      <strike/>
      <sz val="10"/>
      <color indexed="14"/>
      <name val="Arial"/>
      <family val="2"/>
    </font>
    <font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8"/>
      <name val="angsananew"/>
      <family val="2"/>
    </font>
    <font>
      <sz val="10"/>
      <color indexed="12"/>
      <name val="Arial"/>
      <family val="2"/>
    </font>
    <font>
      <sz val="12"/>
      <name val="宋体"/>
      <family val="0"/>
    </font>
    <font>
      <sz val="10"/>
      <color indexed="8"/>
      <name val="Arial"/>
      <family val="2"/>
    </font>
    <font>
      <strike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8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left" wrapText="1"/>
    </xf>
    <xf numFmtId="164" fontId="3" fillId="0" borderId="6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left"/>
    </xf>
    <xf numFmtId="165" fontId="4" fillId="2" borderId="7" xfId="0" applyNumberFormat="1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wrapText="1"/>
    </xf>
    <xf numFmtId="164" fontId="4" fillId="3" borderId="10" xfId="0" applyNumberFormat="1" applyFont="1" applyFill="1" applyBorder="1" applyAlignment="1">
      <alignment horizontal="left" wrapText="1"/>
    </xf>
    <xf numFmtId="164" fontId="4" fillId="3" borderId="11" xfId="0" applyFont="1" applyFill="1" applyBorder="1" applyAlignment="1">
      <alignment horizontal="left" wrapText="1"/>
    </xf>
    <xf numFmtId="164" fontId="4" fillId="3" borderId="11" xfId="0" applyFont="1" applyFill="1" applyBorder="1" applyAlignment="1">
      <alignment horizontal="center" wrapText="1"/>
    </xf>
    <xf numFmtId="164" fontId="4" fillId="3" borderId="12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5" fontId="2" fillId="4" borderId="10" xfId="0" applyNumberFormat="1" applyFont="1" applyFill="1" applyBorder="1" applyAlignment="1">
      <alignment horizontal="left" wrapText="1"/>
    </xf>
    <xf numFmtId="164" fontId="2" fillId="0" borderId="11" xfId="0" applyFont="1" applyFill="1" applyBorder="1" applyAlignment="1">
      <alignment wrapText="1"/>
    </xf>
    <xf numFmtId="164" fontId="2" fillId="4" borderId="11" xfId="0" applyFont="1" applyFill="1" applyBorder="1" applyAlignment="1">
      <alignment horizontal="center" wrapText="1"/>
    </xf>
    <xf numFmtId="164" fontId="2" fillId="4" borderId="12" xfId="0" applyFont="1" applyFill="1" applyBorder="1" applyAlignment="1">
      <alignment horizontal="left" wrapText="1"/>
    </xf>
    <xf numFmtId="164" fontId="2" fillId="5" borderId="0" xfId="0" applyFont="1" applyFill="1" applyBorder="1" applyAlignment="1">
      <alignment wrapText="1"/>
    </xf>
    <xf numFmtId="165" fontId="2" fillId="5" borderId="10" xfId="0" applyNumberFormat="1" applyFont="1" applyFill="1" applyBorder="1" applyAlignment="1">
      <alignment horizontal="left" wrapText="1"/>
    </xf>
    <xf numFmtId="164" fontId="2" fillId="5" borderId="11" xfId="0" applyFont="1" applyFill="1" applyBorder="1" applyAlignment="1">
      <alignment wrapText="1"/>
    </xf>
    <xf numFmtId="164" fontId="2" fillId="5" borderId="11" xfId="0" applyFont="1" applyFill="1" applyBorder="1" applyAlignment="1">
      <alignment horizontal="center" wrapText="1"/>
    </xf>
    <xf numFmtId="164" fontId="2" fillId="5" borderId="12" xfId="0" applyFont="1" applyFill="1" applyBorder="1" applyAlignment="1">
      <alignment horizontal="left" wrapText="1"/>
    </xf>
    <xf numFmtId="164" fontId="1" fillId="5" borderId="0" xfId="0" applyFont="1" applyFill="1" applyAlignment="1">
      <alignment/>
    </xf>
    <xf numFmtId="164" fontId="1" fillId="0" borderId="11" xfId="0" applyFont="1" applyFill="1" applyBorder="1" applyAlignment="1">
      <alignment wrapText="1"/>
    </xf>
    <xf numFmtId="164" fontId="4" fillId="3" borderId="11" xfId="0" applyFont="1" applyFill="1" applyBorder="1" applyAlignment="1">
      <alignment wrapText="1"/>
    </xf>
    <xf numFmtId="164" fontId="2" fillId="3" borderId="11" xfId="0" applyFont="1" applyFill="1" applyBorder="1" applyAlignment="1">
      <alignment horizontal="center" wrapText="1"/>
    </xf>
    <xf numFmtId="164" fontId="2" fillId="3" borderId="12" xfId="0" applyFont="1" applyFill="1" applyBorder="1" applyAlignment="1">
      <alignment horizontal="left" wrapText="1"/>
    </xf>
    <xf numFmtId="165" fontId="4" fillId="6" borderId="10" xfId="0" applyNumberFormat="1" applyFont="1" applyFill="1" applyBorder="1" applyAlignment="1">
      <alignment horizontal="left" wrapText="1"/>
    </xf>
    <xf numFmtId="164" fontId="4" fillId="6" borderId="11" xfId="0" applyFont="1" applyFill="1" applyBorder="1" applyAlignment="1">
      <alignment wrapText="1"/>
    </xf>
    <xf numFmtId="164" fontId="2" fillId="6" borderId="11" xfId="0" applyFont="1" applyFill="1" applyBorder="1" applyAlignment="1">
      <alignment horizontal="center" wrapText="1"/>
    </xf>
    <xf numFmtId="164" fontId="2" fillId="6" borderId="13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2" fillId="4" borderId="13" xfId="0" applyFont="1" applyFill="1" applyBorder="1" applyAlignment="1">
      <alignment wrapText="1"/>
    </xf>
    <xf numFmtId="165" fontId="5" fillId="4" borderId="10" xfId="0" applyNumberFormat="1" applyFont="1" applyFill="1" applyBorder="1" applyAlignment="1">
      <alignment horizontal="left" wrapText="1"/>
    </xf>
    <xf numFmtId="164" fontId="5" fillId="0" borderId="11" xfId="0" applyFont="1" applyFill="1" applyBorder="1" applyAlignment="1">
      <alignment wrapText="1"/>
    </xf>
    <xf numFmtId="165" fontId="6" fillId="4" borderId="10" xfId="0" applyNumberFormat="1" applyFont="1" applyFill="1" applyBorder="1" applyAlignment="1">
      <alignment horizontal="left" wrapText="1"/>
    </xf>
    <xf numFmtId="164" fontId="6" fillId="0" borderId="11" xfId="0" applyFont="1" applyFill="1" applyBorder="1" applyAlignment="1">
      <alignment wrapText="1"/>
    </xf>
    <xf numFmtId="164" fontId="4" fillId="3" borderId="14" xfId="0" applyFont="1" applyFill="1" applyBorder="1" applyAlignment="1">
      <alignment wrapText="1"/>
    </xf>
    <xf numFmtId="164" fontId="2" fillId="4" borderId="0" xfId="0" applyFont="1" applyFill="1" applyBorder="1" applyAlignment="1">
      <alignment wrapText="1"/>
    </xf>
    <xf numFmtId="164" fontId="4" fillId="6" borderId="15" xfId="0" applyFont="1" applyFill="1" applyBorder="1" applyAlignment="1">
      <alignment wrapText="1"/>
    </xf>
    <xf numFmtId="164" fontId="2" fillId="6" borderId="12" xfId="0" applyFont="1" applyFill="1" applyBorder="1" applyAlignment="1">
      <alignment horizontal="left" wrapText="1"/>
    </xf>
    <xf numFmtId="164" fontId="1" fillId="4" borderId="0" xfId="0" applyFont="1" applyFill="1" applyAlignment="1">
      <alignment/>
    </xf>
    <xf numFmtId="165" fontId="2" fillId="4" borderId="16" xfId="0" applyNumberFormat="1" applyFont="1" applyFill="1" applyBorder="1" applyAlignment="1">
      <alignment horizontal="left" wrapText="1"/>
    </xf>
    <xf numFmtId="164" fontId="2" fillId="4" borderId="11" xfId="0" applyFont="1" applyFill="1" applyBorder="1" applyAlignment="1">
      <alignment wrapText="1"/>
    </xf>
    <xf numFmtId="164" fontId="2" fillId="4" borderId="17" xfId="0" applyFont="1" applyFill="1" applyBorder="1" applyAlignment="1">
      <alignment horizontal="center" wrapText="1"/>
    </xf>
    <xf numFmtId="165" fontId="7" fillId="4" borderId="10" xfId="0" applyNumberFormat="1" applyFont="1" applyFill="1" applyBorder="1" applyAlignment="1">
      <alignment horizontal="left" wrapText="1"/>
    </xf>
    <xf numFmtId="164" fontId="8" fillId="0" borderId="11" xfId="0" applyFont="1" applyFill="1" applyBorder="1" applyAlignment="1">
      <alignment vertical="center" wrapText="1"/>
    </xf>
    <xf numFmtId="164" fontId="1" fillId="0" borderId="11" xfId="0" applyFont="1" applyFill="1" applyBorder="1" applyAlignment="1">
      <alignment horizontal="left" wrapText="1"/>
    </xf>
    <xf numFmtId="164" fontId="1" fillId="0" borderId="11" xfId="0" applyFont="1" applyFill="1" applyBorder="1" applyAlignment="1">
      <alignment vertical="center" wrapText="1"/>
    </xf>
    <xf numFmtId="165" fontId="6" fillId="4" borderId="16" xfId="0" applyNumberFormat="1" applyFont="1" applyFill="1" applyBorder="1" applyAlignment="1">
      <alignment horizontal="left" wrapText="1"/>
    </xf>
    <xf numFmtId="164" fontId="9" fillId="0" borderId="11" xfId="0" applyFont="1" applyFill="1" applyBorder="1" applyAlignment="1">
      <alignment horizontal="left" wrapText="1"/>
    </xf>
    <xf numFmtId="164" fontId="1" fillId="0" borderId="14" xfId="0" applyFont="1" applyFill="1" applyBorder="1" applyAlignment="1">
      <alignment wrapText="1"/>
    </xf>
    <xf numFmtId="164" fontId="1" fillId="0" borderId="15" xfId="0" applyFont="1" applyFill="1" applyBorder="1" applyAlignment="1">
      <alignment horizontal="left" wrapText="1"/>
    </xf>
    <xf numFmtId="164" fontId="2" fillId="4" borderId="18" xfId="0" applyFont="1" applyFill="1" applyBorder="1" applyAlignment="1">
      <alignment horizontal="center" wrapText="1"/>
    </xf>
    <xf numFmtId="165" fontId="5" fillId="4" borderId="16" xfId="0" applyNumberFormat="1" applyFont="1" applyFill="1" applyBorder="1" applyAlignment="1">
      <alignment horizontal="left" wrapText="1"/>
    </xf>
    <xf numFmtId="164" fontId="10" fillId="0" borderId="11" xfId="0" applyFont="1" applyFill="1" applyBorder="1" applyAlignment="1">
      <alignment horizontal="left" wrapText="1"/>
    </xf>
    <xf numFmtId="164" fontId="2" fillId="4" borderId="19" xfId="0" applyFont="1" applyFill="1" applyBorder="1" applyAlignment="1">
      <alignment horizontal="left" wrapText="1"/>
    </xf>
    <xf numFmtId="164" fontId="4" fillId="6" borderId="14" xfId="0" applyFont="1" applyFill="1" applyBorder="1" applyAlignment="1">
      <alignment wrapText="1"/>
    </xf>
    <xf numFmtId="164" fontId="2" fillId="6" borderId="14" xfId="0" applyFont="1" applyFill="1" applyBorder="1" applyAlignment="1">
      <alignment horizontal="center" wrapText="1"/>
    </xf>
    <xf numFmtId="164" fontId="5" fillId="4" borderId="11" xfId="0" applyFont="1" applyFill="1" applyBorder="1" applyAlignment="1">
      <alignment wrapText="1"/>
    </xf>
    <xf numFmtId="164" fontId="10" fillId="0" borderId="14" xfId="0" applyFont="1" applyFill="1" applyBorder="1" applyAlignment="1">
      <alignment wrapText="1"/>
    </xf>
    <xf numFmtId="164" fontId="10" fillId="0" borderId="0" xfId="0" applyFont="1" applyFill="1" applyBorder="1" applyAlignment="1">
      <alignment horizontal="left" wrapText="1"/>
    </xf>
    <xf numFmtId="164" fontId="4" fillId="3" borderId="11" xfId="0" applyFont="1" applyFill="1" applyBorder="1" applyAlignment="1">
      <alignment vertical="center" wrapText="1"/>
    </xf>
    <xf numFmtId="164" fontId="5" fillId="4" borderId="11" xfId="0" applyFont="1" applyFill="1" applyBorder="1" applyAlignment="1">
      <alignment vertical="center" wrapText="1"/>
    </xf>
    <xf numFmtId="164" fontId="4" fillId="3" borderId="10" xfId="0" applyFont="1" applyFill="1" applyBorder="1" applyAlignment="1">
      <alignment horizontal="left" wrapText="1"/>
    </xf>
    <xf numFmtId="164" fontId="4" fillId="3" borderId="11" xfId="0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left" wrapText="1"/>
    </xf>
    <xf numFmtId="164" fontId="2" fillId="4" borderId="11" xfId="0" applyFont="1" applyFill="1" applyBorder="1" applyAlignment="1">
      <alignment horizontal="center" vertical="center" wrapText="1"/>
    </xf>
    <xf numFmtId="164" fontId="4" fillId="4" borderId="12" xfId="0" applyFont="1" applyFill="1" applyBorder="1" applyAlignment="1">
      <alignment horizontal="left" wrapText="1"/>
    </xf>
    <xf numFmtId="164" fontId="4" fillId="3" borderId="20" xfId="0" applyNumberFormat="1" applyFont="1" applyFill="1" applyBorder="1" applyAlignment="1">
      <alignment horizontal="left" wrapText="1"/>
    </xf>
    <xf numFmtId="164" fontId="3" fillId="3" borderId="21" xfId="0" applyFont="1" applyFill="1" applyBorder="1" applyAlignment="1">
      <alignment horizontal="left" vertical="center" wrapText="1"/>
    </xf>
    <xf numFmtId="164" fontId="2" fillId="4" borderId="22" xfId="0" applyFont="1" applyFill="1" applyBorder="1" applyAlignment="1">
      <alignment wrapText="1"/>
    </xf>
    <xf numFmtId="166" fontId="5" fillId="4" borderId="17" xfId="0" applyNumberFormat="1" applyFont="1" applyFill="1" applyBorder="1" applyAlignment="1">
      <alignment horizontal="left" wrapText="1"/>
    </xf>
    <xf numFmtId="164" fontId="10" fillId="0" borderId="17" xfId="0" applyFont="1" applyFill="1" applyBorder="1" applyAlignment="1">
      <alignment vertical="center" wrapText="1"/>
    </xf>
    <xf numFmtId="164" fontId="10" fillId="0" borderId="18" xfId="0" applyFont="1" applyFill="1" applyBorder="1" applyAlignment="1">
      <alignment vertical="center" wrapText="1"/>
    </xf>
    <xf numFmtId="164" fontId="2" fillId="4" borderId="19" xfId="0" applyFont="1" applyFill="1" applyBorder="1" applyAlignment="1">
      <alignment wrapText="1"/>
    </xf>
    <xf numFmtId="164" fontId="2" fillId="5" borderId="22" xfId="0" applyFont="1" applyFill="1" applyBorder="1" applyAlignment="1">
      <alignment wrapText="1"/>
    </xf>
    <xf numFmtId="166" fontId="5" fillId="5" borderId="17" xfId="0" applyNumberFormat="1" applyFont="1" applyFill="1" applyBorder="1" applyAlignment="1">
      <alignment horizontal="left" wrapText="1"/>
    </xf>
    <xf numFmtId="164" fontId="10" fillId="5" borderId="11" xfId="0" applyFont="1" applyFill="1" applyBorder="1" applyAlignment="1">
      <alignment vertical="center" wrapText="1"/>
    </xf>
    <xf numFmtId="164" fontId="2" fillId="5" borderId="11" xfId="0" applyFont="1" applyFill="1" applyBorder="1" applyAlignment="1">
      <alignment horizontal="center" vertical="center" wrapText="1"/>
    </xf>
    <xf numFmtId="164" fontId="4" fillId="5" borderId="12" xfId="0" applyFont="1" applyFill="1" applyBorder="1" applyAlignment="1">
      <alignment horizontal="left" wrapText="1"/>
    </xf>
    <xf numFmtId="164" fontId="1" fillId="5" borderId="0" xfId="0" applyFont="1" applyFill="1" applyBorder="1" applyAlignment="1">
      <alignment/>
    </xf>
    <xf numFmtId="164" fontId="10" fillId="0" borderId="11" xfId="0" applyFont="1" applyFill="1" applyBorder="1" applyAlignment="1">
      <alignment vertical="center" wrapText="1"/>
    </xf>
    <xf numFmtId="164" fontId="1" fillId="4" borderId="0" xfId="0" applyFont="1" applyFill="1" applyBorder="1" applyAlignment="1">
      <alignment/>
    </xf>
    <xf numFmtId="164" fontId="2" fillId="0" borderId="22" xfId="0" applyFont="1" applyFill="1" applyBorder="1" applyAlignment="1">
      <alignment wrapText="1"/>
    </xf>
    <xf numFmtId="166" fontId="5" fillId="0" borderId="17" xfId="0" applyNumberFormat="1" applyFont="1" applyFill="1" applyBorder="1" applyAlignment="1">
      <alignment horizontal="left" wrapText="1"/>
    </xf>
    <xf numFmtId="164" fontId="11" fillId="0" borderId="11" xfId="0" applyFont="1" applyFill="1" applyBorder="1" applyAlignment="1">
      <alignment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4" fillId="0" borderId="12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/>
    </xf>
    <xf numFmtId="166" fontId="12" fillId="4" borderId="17" xfId="0" applyNumberFormat="1" applyFont="1" applyFill="1" applyBorder="1" applyAlignment="1">
      <alignment horizontal="left" wrapText="1"/>
    </xf>
    <xf numFmtId="164" fontId="13" fillId="4" borderId="11" xfId="0" applyFont="1" applyFill="1" applyBorder="1" applyAlignment="1">
      <alignment vertical="center" wrapText="1"/>
    </xf>
    <xf numFmtId="164" fontId="13" fillId="0" borderId="11" xfId="0" applyFont="1" applyFill="1" applyBorder="1" applyAlignment="1">
      <alignment vertical="center" wrapText="1"/>
    </xf>
    <xf numFmtId="164" fontId="4" fillId="3" borderId="23" xfId="0" applyNumberFormat="1" applyFont="1" applyFill="1" applyBorder="1" applyAlignment="1">
      <alignment horizontal="left" wrapText="1"/>
    </xf>
    <xf numFmtId="164" fontId="4" fillId="3" borderId="14" xfId="0" applyFont="1" applyFill="1" applyBorder="1" applyAlignment="1">
      <alignment vertical="center" wrapText="1"/>
    </xf>
    <xf numFmtId="164" fontId="2" fillId="3" borderId="14" xfId="0" applyFont="1" applyFill="1" applyBorder="1" applyAlignment="1">
      <alignment horizontal="center" vertical="center" wrapText="1"/>
    </xf>
    <xf numFmtId="164" fontId="2" fillId="3" borderId="24" xfId="0" applyFont="1" applyFill="1" applyBorder="1" applyAlignment="1">
      <alignment horizontal="left" wrapText="1"/>
    </xf>
    <xf numFmtId="164" fontId="5" fillId="4" borderId="23" xfId="0" applyNumberFormat="1" applyFont="1" applyFill="1" applyBorder="1" applyAlignment="1">
      <alignment horizontal="left" wrapText="1"/>
    </xf>
    <xf numFmtId="164" fontId="2" fillId="4" borderId="14" xfId="0" applyFont="1" applyFill="1" applyBorder="1" applyAlignment="1">
      <alignment horizontal="center" vertical="center" wrapText="1"/>
    </xf>
    <xf numFmtId="164" fontId="2" fillId="4" borderId="24" xfId="0" applyFont="1" applyFill="1" applyBorder="1" applyAlignment="1">
      <alignment horizontal="left" wrapText="1"/>
    </xf>
    <xf numFmtId="164" fontId="5" fillId="4" borderId="14" xfId="0" applyFont="1" applyFill="1" applyBorder="1" applyAlignment="1">
      <alignment vertical="center" wrapText="1"/>
    </xf>
    <xf numFmtId="166" fontId="5" fillId="4" borderId="10" xfId="0" applyNumberFormat="1" applyFont="1" applyFill="1" applyBorder="1" applyAlignment="1">
      <alignment horizontal="left" wrapText="1"/>
    </xf>
    <xf numFmtId="166" fontId="6" fillId="4" borderId="10" xfId="0" applyNumberFormat="1" applyFont="1" applyFill="1" applyBorder="1" applyAlignment="1">
      <alignment horizontal="left" wrapText="1"/>
    </xf>
    <xf numFmtId="164" fontId="6" fillId="4" borderId="11" xfId="0" applyFont="1" applyFill="1" applyBorder="1" applyAlignment="1">
      <alignment vertical="center" wrapText="1"/>
    </xf>
    <xf numFmtId="166" fontId="2" fillId="4" borderId="10" xfId="0" applyNumberFormat="1" applyFont="1" applyFill="1" applyBorder="1" applyAlignment="1">
      <alignment horizontal="left" wrapText="1"/>
    </xf>
    <xf numFmtId="164" fontId="2" fillId="4" borderId="11" xfId="0" applyFont="1" applyFill="1" applyBorder="1" applyAlignment="1">
      <alignment vertical="center" wrapText="1"/>
    </xf>
    <xf numFmtId="164" fontId="14" fillId="4" borderId="11" xfId="0" applyFont="1" applyFill="1" applyBorder="1" applyAlignment="1">
      <alignment wrapText="1"/>
    </xf>
    <xf numFmtId="164" fontId="4" fillId="4" borderId="10" xfId="0" applyFont="1" applyFill="1" applyBorder="1" applyAlignment="1">
      <alignment horizontal="left" wrapText="1"/>
    </xf>
    <xf numFmtId="164" fontId="4" fillId="4" borderId="11" xfId="0" applyFont="1" applyFill="1" applyBorder="1" applyAlignment="1">
      <alignment wrapText="1"/>
    </xf>
    <xf numFmtId="164" fontId="4" fillId="4" borderId="11" xfId="0" applyFont="1" applyFill="1" applyBorder="1" applyAlignment="1">
      <alignment horizontal="center" vertical="center" wrapText="1"/>
    </xf>
    <xf numFmtId="164" fontId="4" fillId="4" borderId="11" xfId="0" applyFont="1" applyFill="1" applyBorder="1" applyAlignment="1">
      <alignment vertical="center" wrapText="1"/>
    </xf>
    <xf numFmtId="167" fontId="2" fillId="4" borderId="11" xfId="0" applyNumberFormat="1" applyFont="1" applyFill="1" applyBorder="1" applyAlignment="1">
      <alignment vertical="center" wrapText="1"/>
    </xf>
    <xf numFmtId="164" fontId="4" fillId="4" borderId="11" xfId="0" applyFont="1" applyFill="1" applyBorder="1" applyAlignment="1">
      <alignment horizontal="left" wrapText="1"/>
    </xf>
    <xf numFmtId="164" fontId="4" fillId="4" borderId="11" xfId="0" applyFont="1" applyFill="1" applyBorder="1" applyAlignment="1">
      <alignment horizontal="center" wrapText="1"/>
    </xf>
    <xf numFmtId="164" fontId="2" fillId="4" borderId="10" xfId="0" applyFont="1" applyFill="1" applyBorder="1" applyAlignment="1">
      <alignment horizontal="left" wrapText="1"/>
    </xf>
    <xf numFmtId="164" fontId="2" fillId="4" borderId="11" xfId="0" applyFont="1" applyFill="1" applyBorder="1" applyAlignment="1">
      <alignment horizontal="left" wrapText="1"/>
    </xf>
    <xf numFmtId="164" fontId="15" fillId="0" borderId="0" xfId="0" applyFont="1" applyFill="1" applyBorder="1" applyAlignment="1">
      <alignment wrapText="1"/>
    </xf>
    <xf numFmtId="164" fontId="14" fillId="0" borderId="0" xfId="0" applyFont="1" applyFill="1" applyBorder="1" applyAlignment="1">
      <alignment wrapText="1"/>
    </xf>
    <xf numFmtId="164" fontId="16" fillId="0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17" fillId="4" borderId="0" xfId="0" applyFont="1" applyFill="1" applyBorder="1" applyAlignment="1">
      <alignment horizontal="left"/>
    </xf>
    <xf numFmtId="164" fontId="2" fillId="4" borderId="0" xfId="0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18" fillId="4" borderId="0" xfId="0" applyFont="1" applyFill="1" applyBorder="1" applyAlignment="1">
      <alignment horizontal="center"/>
    </xf>
    <xf numFmtId="164" fontId="18" fillId="4" borderId="0" xfId="0" applyFont="1" applyFill="1" applyBorder="1" applyAlignment="1">
      <alignment/>
    </xf>
    <xf numFmtId="164" fontId="19" fillId="4" borderId="0" xfId="0" applyFont="1" applyFill="1" applyBorder="1" applyAlignment="1">
      <alignment wrapText="1"/>
    </xf>
    <xf numFmtId="164" fontId="17" fillId="4" borderId="0" xfId="0" applyFont="1" applyFill="1" applyBorder="1" applyAlignment="1">
      <alignment/>
    </xf>
    <xf numFmtId="164" fontId="20" fillId="4" borderId="0" xfId="0" applyFont="1" applyFill="1" applyBorder="1" applyAlignment="1">
      <alignment/>
    </xf>
    <xf numFmtId="164" fontId="20" fillId="4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21" fillId="4" borderId="0" xfId="0" applyFont="1" applyFill="1" applyBorder="1" applyAlignment="1">
      <alignment horizontal="left"/>
    </xf>
    <xf numFmtId="164" fontId="22" fillId="4" borderId="0" xfId="0" applyFont="1" applyFill="1" applyBorder="1" applyAlignment="1">
      <alignment horizontal="left"/>
    </xf>
    <xf numFmtId="164" fontId="23" fillId="4" borderId="0" xfId="0" applyFont="1" applyFill="1" applyBorder="1" applyAlignment="1">
      <alignment horizontal="center"/>
    </xf>
    <xf numFmtId="165" fontId="24" fillId="2" borderId="7" xfId="0" applyNumberFormat="1" applyFont="1" applyFill="1" applyBorder="1" applyAlignment="1">
      <alignment horizontal="center"/>
    </xf>
    <xf numFmtId="165" fontId="24" fillId="2" borderId="8" xfId="0" applyNumberFormat="1" applyFont="1" applyFill="1" applyBorder="1" applyAlignment="1">
      <alignment horizontal="center"/>
    </xf>
    <xf numFmtId="164" fontId="24" fillId="2" borderId="8" xfId="20" applyNumberFormat="1" applyFont="1" applyFill="1" applyBorder="1" applyAlignment="1">
      <alignment horizontal="center" vertical="center" wrapText="1"/>
      <protection/>
    </xf>
    <xf numFmtId="164" fontId="24" fillId="2" borderId="8" xfId="0" applyFont="1" applyFill="1" applyBorder="1" applyAlignment="1">
      <alignment horizontal="center"/>
    </xf>
    <xf numFmtId="164" fontId="24" fillId="2" borderId="8" xfId="0" applyFont="1" applyFill="1" applyBorder="1" applyAlignment="1">
      <alignment horizontal="center" wrapText="1"/>
    </xf>
    <xf numFmtId="164" fontId="24" fillId="2" borderId="8" xfId="0" applyFont="1" applyFill="1" applyBorder="1" applyAlignment="1">
      <alignment horizontal="center" vertical="center" wrapText="1"/>
    </xf>
    <xf numFmtId="165" fontId="24" fillId="3" borderId="25" xfId="0" applyNumberFormat="1" applyFont="1" applyFill="1" applyBorder="1" applyAlignment="1">
      <alignment horizontal="center"/>
    </xf>
    <xf numFmtId="164" fontId="24" fillId="3" borderId="11" xfId="0" applyFont="1" applyFill="1" applyBorder="1" applyAlignment="1">
      <alignment horizontal="left"/>
    </xf>
    <xf numFmtId="164" fontId="24" fillId="3" borderId="11" xfId="0" applyFont="1" applyFill="1" applyBorder="1" applyAlignment="1">
      <alignment horizontal="center"/>
    </xf>
    <xf numFmtId="164" fontId="24" fillId="3" borderId="11" xfId="0" applyFont="1" applyFill="1" applyBorder="1" applyAlignment="1">
      <alignment wrapText="1"/>
    </xf>
    <xf numFmtId="164" fontId="24" fillId="3" borderId="14" xfId="0" applyFont="1" applyFill="1" applyBorder="1" applyAlignment="1">
      <alignment horizontal="center" wrapText="1"/>
    </xf>
    <xf numFmtId="164" fontId="24" fillId="3" borderId="14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/>
    </xf>
    <xf numFmtId="164" fontId="24" fillId="4" borderId="10" xfId="0" applyFont="1" applyFill="1" applyBorder="1" applyAlignment="1">
      <alignment horizontal="center"/>
    </xf>
    <xf numFmtId="165" fontId="24" fillId="4" borderId="11" xfId="0" applyNumberFormat="1" applyFont="1" applyFill="1" applyBorder="1" applyAlignment="1">
      <alignment horizontal="left"/>
    </xf>
    <xf numFmtId="164" fontId="24" fillId="4" borderId="11" xfId="0" applyFont="1" applyFill="1" applyBorder="1" applyAlignment="1">
      <alignment horizontal="center"/>
    </xf>
    <xf numFmtId="164" fontId="24" fillId="4" borderId="11" xfId="0" applyFont="1" applyFill="1" applyBorder="1" applyAlignment="1">
      <alignment wrapText="1"/>
    </xf>
    <xf numFmtId="164" fontId="4" fillId="4" borderId="11" xfId="0" applyFont="1" applyFill="1" applyBorder="1" applyAlignment="1">
      <alignment horizontal="center"/>
    </xf>
    <xf numFmtId="164" fontId="4" fillId="4" borderId="11" xfId="0" applyFont="1" applyFill="1" applyBorder="1" applyAlignment="1">
      <alignment/>
    </xf>
    <xf numFmtId="164" fontId="2" fillId="4" borderId="11" xfId="0" applyFont="1" applyFill="1" applyBorder="1" applyAlignment="1">
      <alignment horizontal="center"/>
    </xf>
    <xf numFmtId="164" fontId="14" fillId="3" borderId="10" xfId="0" applyFont="1" applyFill="1" applyBorder="1" applyAlignment="1">
      <alignment horizontal="center"/>
    </xf>
    <xf numFmtId="164" fontId="14" fillId="3" borderId="11" xfId="0" applyFont="1" applyFill="1" applyBorder="1" applyAlignment="1">
      <alignment wrapText="1"/>
    </xf>
    <xf numFmtId="164" fontId="2" fillId="3" borderId="11" xfId="0" applyFont="1" applyFill="1" applyBorder="1" applyAlignment="1">
      <alignment horizontal="center"/>
    </xf>
    <xf numFmtId="164" fontId="2" fillId="3" borderId="11" xfId="0" applyFont="1" applyFill="1" applyBorder="1" applyAlignment="1">
      <alignment wrapText="1"/>
    </xf>
    <xf numFmtId="164" fontId="14" fillId="6" borderId="10" xfId="0" applyFont="1" applyFill="1" applyBorder="1" applyAlignment="1">
      <alignment horizontal="center"/>
    </xf>
    <xf numFmtId="164" fontId="24" fillId="6" borderId="11" xfId="0" applyFont="1" applyFill="1" applyBorder="1" applyAlignment="1">
      <alignment horizontal="left"/>
    </xf>
    <xf numFmtId="164" fontId="14" fillId="6" borderId="11" xfId="0" applyFont="1" applyFill="1" applyBorder="1" applyAlignment="1">
      <alignment horizontal="center"/>
    </xf>
    <xf numFmtId="164" fontId="24" fillId="6" borderId="11" xfId="0" applyFont="1" applyFill="1" applyBorder="1" applyAlignment="1">
      <alignment wrapText="1"/>
    </xf>
    <xf numFmtId="164" fontId="14" fillId="6" borderId="11" xfId="0" applyFont="1" applyFill="1" applyBorder="1" applyAlignment="1">
      <alignment wrapText="1"/>
    </xf>
    <xf numFmtId="164" fontId="2" fillId="6" borderId="11" xfId="0" applyFont="1" applyFill="1" applyBorder="1" applyAlignment="1">
      <alignment horizontal="center"/>
    </xf>
    <xf numFmtId="164" fontId="2" fillId="6" borderId="11" xfId="0" applyFont="1" applyFill="1" applyBorder="1" applyAlignment="1">
      <alignment wrapText="1"/>
    </xf>
    <xf numFmtId="164" fontId="24" fillId="4" borderId="11" xfId="0" applyFont="1" applyFill="1" applyBorder="1" applyAlignment="1">
      <alignment horizontal="left"/>
    </xf>
    <xf numFmtId="164" fontId="14" fillId="4" borderId="11" xfId="0" applyFont="1" applyFill="1" applyBorder="1" applyAlignment="1">
      <alignment horizontal="center"/>
    </xf>
    <xf numFmtId="164" fontId="2" fillId="4" borderId="22" xfId="0" applyFont="1" applyFill="1" applyBorder="1" applyAlignment="1">
      <alignment/>
    </xf>
    <xf numFmtId="164" fontId="24" fillId="4" borderId="18" xfId="0" applyFont="1" applyFill="1" applyBorder="1" applyAlignment="1">
      <alignment horizontal="center"/>
    </xf>
    <xf numFmtId="164" fontId="24" fillId="4" borderId="15" xfId="0" applyFont="1" applyFill="1" applyBorder="1" applyAlignment="1">
      <alignment horizontal="left"/>
    </xf>
    <xf numFmtId="164" fontId="1" fillId="0" borderId="15" xfId="0" applyFont="1" applyFill="1" applyBorder="1" applyAlignment="1">
      <alignment horizontal="center"/>
    </xf>
    <xf numFmtId="164" fontId="1" fillId="0" borderId="15" xfId="0" applyFont="1" applyFill="1" applyBorder="1" applyAlignment="1">
      <alignment wrapText="1"/>
    </xf>
    <xf numFmtId="164" fontId="24" fillId="4" borderId="17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4" fillId="4" borderId="18" xfId="0" applyFont="1" applyFill="1" applyBorder="1" applyAlignment="1">
      <alignment wrapText="1"/>
    </xf>
    <xf numFmtId="164" fontId="2" fillId="4" borderId="15" xfId="0" applyFont="1" applyFill="1" applyBorder="1" applyAlignment="1">
      <alignment horizontal="center"/>
    </xf>
    <xf numFmtId="164" fontId="2" fillId="4" borderId="15" xfId="0" applyFont="1" applyFill="1" applyBorder="1" applyAlignment="1">
      <alignment wrapText="1"/>
    </xf>
    <xf numFmtId="164" fontId="2" fillId="4" borderId="12" xfId="0" applyFont="1" applyFill="1" applyBorder="1" applyAlignment="1">
      <alignment/>
    </xf>
    <xf numFmtId="164" fontId="14" fillId="4" borderId="17" xfId="0" applyFont="1" applyFill="1" applyBorder="1" applyAlignment="1">
      <alignment wrapText="1"/>
    </xf>
    <xf numFmtId="164" fontId="2" fillId="4" borderId="11" xfId="0" applyFont="1" applyFill="1" applyBorder="1" applyAlignment="1">
      <alignment/>
    </xf>
    <xf numFmtId="164" fontId="24" fillId="4" borderId="25" xfId="0" applyFont="1" applyFill="1" applyBorder="1" applyAlignment="1">
      <alignment horizontal="center"/>
    </xf>
    <xf numFmtId="164" fontId="24" fillId="4" borderId="14" xfId="0" applyFont="1" applyFill="1" applyBorder="1" applyAlignment="1">
      <alignment horizontal="left"/>
    </xf>
    <xf numFmtId="164" fontId="24" fillId="4" borderId="14" xfId="0" applyFont="1" applyFill="1" applyBorder="1" applyAlignment="1">
      <alignment wrapText="1"/>
    </xf>
    <xf numFmtId="164" fontId="14" fillId="4" borderId="14" xfId="0" applyFont="1" applyFill="1" applyBorder="1" applyAlignment="1">
      <alignment wrapText="1"/>
    </xf>
    <xf numFmtId="164" fontId="4" fillId="4" borderId="14" xfId="0" applyFont="1" applyFill="1" applyBorder="1" applyAlignment="1">
      <alignment horizontal="center"/>
    </xf>
    <xf numFmtId="164" fontId="4" fillId="4" borderId="14" xfId="0" applyFont="1" applyFill="1" applyBorder="1" applyAlignment="1">
      <alignment/>
    </xf>
    <xf numFmtId="164" fontId="24" fillId="3" borderId="10" xfId="0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/>
    </xf>
    <xf numFmtId="164" fontId="4" fillId="3" borderId="11" xfId="0" applyFont="1" applyFill="1" applyBorder="1" applyAlignment="1">
      <alignment/>
    </xf>
    <xf numFmtId="164" fontId="24" fillId="6" borderId="10" xfId="0" applyFont="1" applyFill="1" applyBorder="1" applyAlignment="1">
      <alignment horizontal="center"/>
    </xf>
    <xf numFmtId="164" fontId="24" fillId="6" borderId="11" xfId="0" applyFont="1" applyFill="1" applyBorder="1" applyAlignment="1">
      <alignment horizontal="center"/>
    </xf>
    <xf numFmtId="164" fontId="14" fillId="4" borderId="26" xfId="0" applyFont="1" applyFill="1" applyBorder="1" applyAlignment="1">
      <alignment wrapText="1"/>
    </xf>
    <xf numFmtId="164" fontId="24" fillId="4" borderId="16" xfId="0" applyFont="1" applyFill="1" applyBorder="1" applyAlignment="1">
      <alignment horizontal="center"/>
    </xf>
    <xf numFmtId="164" fontId="1" fillId="0" borderId="16" xfId="0" applyFont="1" applyFill="1" applyBorder="1" applyAlignment="1">
      <alignment/>
    </xf>
    <xf numFmtId="166" fontId="25" fillId="0" borderId="11" xfId="0" applyNumberFormat="1" applyFont="1" applyFill="1" applyBorder="1" applyAlignment="1">
      <alignment horizontal="left"/>
    </xf>
    <xf numFmtId="164" fontId="1" fillId="0" borderId="12" xfId="0" applyFont="1" applyFill="1" applyBorder="1" applyAlignment="1">
      <alignment horizontal="left"/>
    </xf>
    <xf numFmtId="164" fontId="14" fillId="4" borderId="10" xfId="0" applyFont="1" applyFill="1" applyBorder="1" applyAlignment="1">
      <alignment horizontal="center"/>
    </xf>
    <xf numFmtId="164" fontId="14" fillId="4" borderId="0" xfId="0" applyFont="1" applyFill="1" applyBorder="1" applyAlignment="1">
      <alignment/>
    </xf>
    <xf numFmtId="164" fontId="14" fillId="4" borderId="11" xfId="0" applyFont="1" applyFill="1" applyBorder="1" applyAlignment="1">
      <alignment/>
    </xf>
    <xf numFmtId="168" fontId="14" fillId="4" borderId="11" xfId="0" applyNumberFormat="1" applyFont="1" applyFill="1" applyBorder="1" applyAlignment="1">
      <alignment wrapText="1"/>
    </xf>
    <xf numFmtId="164" fontId="4" fillId="0" borderId="11" xfId="0" applyFont="1" applyFill="1" applyBorder="1" applyAlignment="1">
      <alignment wrapText="1"/>
    </xf>
    <xf numFmtId="164" fontId="3" fillId="0" borderId="11" xfId="0" applyFont="1" applyFill="1" applyBorder="1" applyAlignment="1">
      <alignment vertical="center" wrapText="1"/>
    </xf>
    <xf numFmtId="164" fontId="4" fillId="4" borderId="14" xfId="0" applyFont="1" applyFill="1" applyBorder="1" applyAlignment="1">
      <alignment vertical="center" wrapText="1"/>
    </xf>
    <xf numFmtId="164" fontId="5" fillId="4" borderId="0" xfId="0" applyFont="1" applyFill="1" applyBorder="1" applyAlignment="1">
      <alignment/>
    </xf>
    <xf numFmtId="164" fontId="14" fillId="4" borderId="11" xfId="0" applyFont="1" applyFill="1" applyBorder="1" applyAlignment="1">
      <alignment horizontal="left"/>
    </xf>
    <xf numFmtId="164" fontId="5" fillId="4" borderId="11" xfId="0" applyFont="1" applyFill="1" applyBorder="1" applyAlignment="1">
      <alignment horizontal="center"/>
    </xf>
    <xf numFmtId="164" fontId="5" fillId="4" borderId="11" xfId="0" applyFont="1" applyFill="1" applyBorder="1" applyAlignment="1">
      <alignment/>
    </xf>
    <xf numFmtId="164" fontId="14" fillId="4" borderId="11" xfId="0" applyFont="1" applyFill="1" applyBorder="1" applyAlignment="1">
      <alignment vertical="center" wrapText="1"/>
    </xf>
    <xf numFmtId="169" fontId="14" fillId="4" borderId="11" xfId="0" applyNumberFormat="1" applyFont="1" applyFill="1" applyBorder="1" applyAlignment="1">
      <alignment horizontal="left" vertical="center" wrapText="1"/>
    </xf>
    <xf numFmtId="164" fontId="14" fillId="4" borderId="11" xfId="0" applyFont="1" applyFill="1" applyBorder="1" applyAlignment="1">
      <alignment horizontal="center" vertical="center" wrapText="1"/>
    </xf>
    <xf numFmtId="164" fontId="14" fillId="4" borderId="10" xfId="0" applyFont="1" applyFill="1" applyBorder="1" applyAlignment="1">
      <alignment/>
    </xf>
    <xf numFmtId="166" fontId="14" fillId="4" borderId="11" xfId="0" applyNumberFormat="1" applyFont="1" applyFill="1" applyBorder="1" applyAlignment="1">
      <alignment horizontal="left"/>
    </xf>
    <xf numFmtId="164" fontId="14" fillId="4" borderId="11" xfId="0" applyFont="1" applyFill="1" applyBorder="1" applyAlignment="1">
      <alignment horizontal="center" vertical="center"/>
    </xf>
    <xf numFmtId="164" fontId="14" fillId="4" borderId="11" xfId="0" applyFont="1" applyFill="1" applyBorder="1" applyAlignment="1">
      <alignment horizontal="left" wrapText="1"/>
    </xf>
    <xf numFmtId="164" fontId="24" fillId="4" borderId="10" xfId="0" applyFont="1" applyFill="1" applyBorder="1" applyAlignment="1">
      <alignment/>
    </xf>
    <xf numFmtId="164" fontId="24" fillId="4" borderId="10" xfId="0" applyFont="1" applyFill="1" applyBorder="1" applyAlignment="1">
      <alignment horizontal="left"/>
    </xf>
    <xf numFmtId="164" fontId="24" fillId="4" borderId="11" xfId="0" applyFont="1" applyFill="1" applyBorder="1" applyAlignment="1">
      <alignment/>
    </xf>
    <xf numFmtId="164" fontId="17" fillId="4" borderId="10" xfId="0" applyFont="1" applyFill="1" applyBorder="1" applyAlignment="1">
      <alignment horizontal="left"/>
    </xf>
    <xf numFmtId="164" fontId="17" fillId="4" borderId="11" xfId="0" applyFont="1" applyFill="1" applyBorder="1" applyAlignment="1">
      <alignment/>
    </xf>
    <xf numFmtId="164" fontId="17" fillId="4" borderId="10" xfId="0" applyFont="1" applyFill="1" applyBorder="1" applyAlignment="1">
      <alignment horizontal="center"/>
    </xf>
    <xf numFmtId="164" fontId="17" fillId="4" borderId="11" xfId="0" applyFont="1" applyFill="1" applyBorder="1" applyAlignment="1">
      <alignment horizontal="left"/>
    </xf>
    <xf numFmtId="164" fontId="16" fillId="4" borderId="11" xfId="0" applyFont="1" applyFill="1" applyBorder="1" applyAlignment="1">
      <alignment horizontal="center"/>
    </xf>
    <xf numFmtId="164" fontId="17" fillId="4" borderId="11" xfId="0" applyFont="1" applyFill="1" applyBorder="1" applyAlignment="1">
      <alignment wrapText="1"/>
    </xf>
    <xf numFmtId="164" fontId="2" fillId="4" borderId="0" xfId="0" applyFont="1" applyFill="1" applyAlignment="1">
      <alignment/>
    </xf>
    <xf numFmtId="164" fontId="18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left"/>
    </xf>
    <xf numFmtId="164" fontId="4" fillId="4" borderId="0" xfId="0" applyFont="1" applyFill="1" applyAlignment="1">
      <alignment/>
    </xf>
    <xf numFmtId="164" fontId="24" fillId="2" borderId="7" xfId="0" applyFont="1" applyFill="1" applyBorder="1" applyAlignment="1">
      <alignment horizontal="center" vertical="center"/>
    </xf>
    <xf numFmtId="164" fontId="24" fillId="2" borderId="9" xfId="0" applyFont="1" applyFill="1" applyBorder="1" applyAlignment="1">
      <alignment horizontal="center" vertical="center"/>
    </xf>
    <xf numFmtId="164" fontId="2" fillId="0" borderId="10" xfId="0" applyFont="1" applyBorder="1" applyAlignment="1">
      <alignment horizontal="left"/>
    </xf>
    <xf numFmtId="164" fontId="4" fillId="0" borderId="12" xfId="0" applyFont="1" applyBorder="1" applyAlignment="1">
      <alignment horizontal="center"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4" borderId="10" xfId="0" applyFont="1" applyFill="1" applyBorder="1" applyAlignment="1">
      <alignment/>
    </xf>
    <xf numFmtId="164" fontId="4" fillId="4" borderId="29" xfId="0" applyFont="1" applyFill="1" applyBorder="1" applyAlignment="1">
      <alignment horizontal="center"/>
    </xf>
    <xf numFmtId="164" fontId="4" fillId="4" borderId="30" xfId="0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64" fontId="2" fillId="4" borderId="27" xfId="0" applyFont="1" applyFill="1" applyBorder="1" applyAlignment="1">
      <alignment/>
    </xf>
    <xf numFmtId="164" fontId="4" fillId="4" borderId="31" xfId="0" applyFont="1" applyFill="1" applyBorder="1" applyAlignment="1">
      <alignment horizontal="center"/>
    </xf>
    <xf numFmtId="164" fontId="2" fillId="4" borderId="30" xfId="0" applyFont="1" applyFill="1" applyBorder="1" applyAlignment="1">
      <alignment/>
    </xf>
    <xf numFmtId="164" fontId="26" fillId="0" borderId="0" xfId="0" applyFont="1" applyAlignment="1">
      <alignment vertical="center"/>
    </xf>
    <xf numFmtId="164" fontId="1" fillId="4" borderId="0" xfId="0" applyFont="1" applyFill="1" applyBorder="1" applyAlignment="1">
      <alignment vertical="center" wrapText="1"/>
    </xf>
    <xf numFmtId="164" fontId="1" fillId="4" borderId="0" xfId="0" applyFont="1" applyFill="1" applyBorder="1" applyAlignment="1">
      <alignment wrapText="1"/>
    </xf>
    <xf numFmtId="164" fontId="3" fillId="4" borderId="32" xfId="0" applyFont="1" applyFill="1" applyBorder="1" applyAlignment="1">
      <alignment horizontal="center" wrapText="1"/>
    </xf>
    <xf numFmtId="164" fontId="21" fillId="2" borderId="7" xfId="0" applyFont="1" applyFill="1" applyBorder="1" applyAlignment="1">
      <alignment horizontal="center" vertical="center" wrapText="1"/>
    </xf>
    <xf numFmtId="164" fontId="21" fillId="2" borderId="11" xfId="0" applyFont="1" applyFill="1" applyBorder="1" applyAlignment="1">
      <alignment horizontal="center" vertical="center" wrapText="1"/>
    </xf>
    <xf numFmtId="164" fontId="21" fillId="2" borderId="9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left"/>
    </xf>
    <xf numFmtId="164" fontId="27" fillId="0" borderId="11" xfId="0" applyFont="1" applyFill="1" applyBorder="1" applyAlignment="1">
      <alignment vertical="center"/>
    </xf>
    <xf numFmtId="171" fontId="27" fillId="0" borderId="11" xfId="0" applyNumberFormat="1" applyFont="1" applyBorder="1" applyAlignment="1">
      <alignment vertical="center" wrapText="1"/>
    </xf>
    <xf numFmtId="164" fontId="28" fillId="0" borderId="11" xfId="0" applyFont="1" applyBorder="1" applyAlignment="1">
      <alignment wrapText="1"/>
    </xf>
    <xf numFmtId="164" fontId="27" fillId="0" borderId="11" xfId="0" applyFont="1" applyBorder="1" applyAlignment="1">
      <alignment vertical="center" wrapText="1"/>
    </xf>
    <xf numFmtId="172" fontId="27" fillId="0" borderId="12" xfId="0" applyNumberFormat="1" applyFont="1" applyBorder="1" applyAlignment="1">
      <alignment vertical="center" wrapText="1"/>
    </xf>
    <xf numFmtId="164" fontId="1" fillId="0" borderId="10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vertical="center"/>
    </xf>
    <xf numFmtId="164" fontId="1" fillId="0" borderId="11" xfId="0" applyFont="1" applyBorder="1" applyAlignment="1">
      <alignment vertical="center" wrapText="1"/>
    </xf>
    <xf numFmtId="164" fontId="1" fillId="0" borderId="12" xfId="0" applyFont="1" applyBorder="1" applyAlignment="1">
      <alignment vertical="center" wrapText="1"/>
    </xf>
    <xf numFmtId="165" fontId="1" fillId="4" borderId="25" xfId="0" applyNumberFormat="1" applyFont="1" applyFill="1" applyBorder="1" applyAlignment="1">
      <alignment horizontal="left" wrapText="1"/>
    </xf>
    <xf numFmtId="166" fontId="1" fillId="0" borderId="10" xfId="0" applyNumberFormat="1" applyFont="1" applyFill="1" applyBorder="1" applyAlignment="1">
      <alignment horizontal="left" wrapText="1"/>
    </xf>
    <xf numFmtId="164" fontId="27" fillId="0" borderId="11" xfId="0" applyFont="1" applyFill="1" applyBorder="1" applyAlignment="1">
      <alignment wrapText="1"/>
    </xf>
    <xf numFmtId="164" fontId="1" fillId="0" borderId="11" xfId="0" applyFont="1" applyBorder="1" applyAlignment="1">
      <alignment wrapText="1"/>
    </xf>
    <xf numFmtId="164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left"/>
    </xf>
    <xf numFmtId="167" fontId="1" fillId="0" borderId="11" xfId="0" applyNumberFormat="1" applyFont="1" applyFill="1" applyBorder="1" applyAlignment="1">
      <alignment vertical="center"/>
    </xf>
    <xf numFmtId="164" fontId="1" fillId="0" borderId="10" xfId="0" applyFont="1" applyFill="1" applyBorder="1" applyAlignment="1">
      <alignment horizontal="left" wrapText="1"/>
    </xf>
    <xf numFmtId="164" fontId="1" fillId="4" borderId="11" xfId="0" applyFont="1" applyFill="1" applyBorder="1" applyAlignment="1">
      <alignment horizontal="left" wrapText="1"/>
    </xf>
    <xf numFmtId="164" fontId="1" fillId="4" borderId="10" xfId="0" applyFont="1" applyFill="1" applyBorder="1" applyAlignment="1">
      <alignment horizontal="left" wrapText="1"/>
    </xf>
    <xf numFmtId="164" fontId="1" fillId="0" borderId="11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horizontal="left" vertical="center" wrapText="1"/>
    </xf>
    <xf numFmtId="164" fontId="1" fillId="0" borderId="27" xfId="0" applyFont="1" applyFill="1" applyBorder="1" applyAlignment="1">
      <alignment horizontal="left" vertical="center"/>
    </xf>
    <xf numFmtId="164" fontId="1" fillId="0" borderId="33" xfId="0" applyFont="1" applyFill="1" applyBorder="1" applyAlignment="1">
      <alignment horizontal="left" vertical="center"/>
    </xf>
    <xf numFmtId="164" fontId="1" fillId="0" borderId="33" xfId="0" applyFont="1" applyBorder="1" applyAlignment="1">
      <alignment vertical="center" wrapText="1"/>
    </xf>
    <xf numFmtId="164" fontId="1" fillId="0" borderId="28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2</xdr:col>
      <xdr:colOff>1447800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2574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3</xdr:col>
      <xdr:colOff>485775</xdr:colOff>
      <xdr:row>3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2002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609600</xdr:colOff>
      <xdr:row>3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19050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360"/>
  <sheetViews>
    <sheetView showGridLines="0" tabSelected="1" workbookViewId="0" topLeftCell="A49">
      <selection activeCell="C76" sqref="C76"/>
    </sheetView>
  </sheetViews>
  <sheetFormatPr defaultColWidth="9.00390625" defaultRowHeight="15.75"/>
  <cols>
    <col min="1" max="1" width="1.75390625" style="1" customWidth="1"/>
    <col min="2" max="2" width="10.75390625" style="2" customWidth="1"/>
    <col min="3" max="3" width="79.25390625" style="1" customWidth="1"/>
    <col min="4" max="4" width="12.375" style="3" customWidth="1"/>
    <col min="5" max="5" width="47.875" style="2" customWidth="1"/>
    <col min="6" max="254" width="8.875" style="1" customWidth="1"/>
    <col min="255" max="16384" width="8.875" style="4" customWidth="1"/>
  </cols>
  <sheetData>
    <row r="6" ht="10.5" customHeight="1"/>
    <row r="7" spans="2:5" ht="14.25">
      <c r="B7" s="5" t="s">
        <v>0</v>
      </c>
      <c r="C7" s="5"/>
      <c r="D7" s="5"/>
      <c r="E7" s="5"/>
    </row>
    <row r="8" spans="2:5" ht="14.25">
      <c r="B8" s="6" t="s">
        <v>1</v>
      </c>
      <c r="C8" s="6"/>
      <c r="D8" s="6"/>
      <c r="E8" s="6"/>
    </row>
    <row r="9" spans="2:5" ht="14.25">
      <c r="B9" s="7" t="s">
        <v>2</v>
      </c>
      <c r="C9" s="8" t="s">
        <v>3</v>
      </c>
      <c r="D9" s="8"/>
      <c r="E9" s="8"/>
    </row>
    <row r="10" spans="2:5" ht="14.25">
      <c r="B10" s="7"/>
      <c r="C10" s="9" t="s">
        <v>4</v>
      </c>
      <c r="D10" s="9"/>
      <c r="E10" s="9"/>
    </row>
    <row r="11" spans="2:5" ht="14.25">
      <c r="B11" s="10" t="s">
        <v>5</v>
      </c>
      <c r="C11" s="10"/>
      <c r="D11" s="10"/>
      <c r="E11" s="10"/>
    </row>
    <row r="12" spans="2:5" ht="14.25" customHeight="1">
      <c r="B12" s="11" t="s">
        <v>6</v>
      </c>
      <c r="C12" s="11"/>
      <c r="D12" s="11"/>
      <c r="E12" s="11"/>
    </row>
    <row r="13" spans="2:5" ht="14.25" customHeight="1">
      <c r="B13" s="12" t="s">
        <v>7</v>
      </c>
      <c r="C13" s="12"/>
      <c r="D13" s="12"/>
      <c r="E13" s="12"/>
    </row>
    <row r="14" spans="2:5" ht="14.25">
      <c r="B14" s="6" t="s">
        <v>8</v>
      </c>
      <c r="C14" s="6"/>
      <c r="D14" s="6"/>
      <c r="E14" s="6"/>
    </row>
    <row r="15" spans="2:5" ht="14.25">
      <c r="B15" s="13" t="s">
        <v>9</v>
      </c>
      <c r="C15" s="13"/>
      <c r="D15" s="13"/>
      <c r="E15" s="13"/>
    </row>
    <row r="16" spans="2:256" s="14" customFormat="1" ht="14.25">
      <c r="B16" s="2"/>
      <c r="C16" s="1"/>
      <c r="D16" s="3"/>
      <c r="E16" s="15"/>
      <c r="IU16" s="4"/>
      <c r="IV16" s="4"/>
    </row>
    <row r="17" spans="2:256" s="14" customFormat="1" ht="14.25">
      <c r="B17" s="16" t="s">
        <v>10</v>
      </c>
      <c r="C17" s="17" t="s">
        <v>11</v>
      </c>
      <c r="D17" s="17" t="s">
        <v>12</v>
      </c>
      <c r="E17" s="18" t="s">
        <v>13</v>
      </c>
      <c r="IU17" s="4"/>
      <c r="IV17" s="4"/>
    </row>
    <row r="18" spans="2:256" s="19" customFormat="1" ht="14.25">
      <c r="B18" s="20">
        <v>1.1</v>
      </c>
      <c r="C18" s="21" t="s">
        <v>14</v>
      </c>
      <c r="D18" s="22"/>
      <c r="E18" s="23"/>
      <c r="IU18" s="4"/>
      <c r="IV18" s="4"/>
    </row>
    <row r="19" spans="2:256" s="24" customFormat="1" ht="14.25">
      <c r="B19" s="25" t="s">
        <v>15</v>
      </c>
      <c r="C19" s="26" t="s">
        <v>16</v>
      </c>
      <c r="D19" s="27" t="s">
        <v>17</v>
      </c>
      <c r="E19" s="28"/>
      <c r="IU19" s="4"/>
      <c r="IV19" s="4"/>
    </row>
    <row r="20" spans="2:256" s="29" customFormat="1" ht="14.25">
      <c r="B20" s="30" t="s">
        <v>18</v>
      </c>
      <c r="C20" s="31" t="s">
        <v>19</v>
      </c>
      <c r="D20" s="32" t="s">
        <v>17</v>
      </c>
      <c r="E20" s="33"/>
      <c r="IU20" s="34"/>
      <c r="IV20" s="34"/>
    </row>
    <row r="21" spans="2:256" s="29" customFormat="1" ht="14.25">
      <c r="B21" s="30" t="s">
        <v>20</v>
      </c>
      <c r="C21" s="29" t="s">
        <v>21</v>
      </c>
      <c r="D21" s="32" t="s">
        <v>17</v>
      </c>
      <c r="E21" s="33"/>
      <c r="IU21" s="34"/>
      <c r="IV21" s="34"/>
    </row>
    <row r="22" spans="2:256" s="24" customFormat="1" ht="14.25">
      <c r="B22" s="25" t="s">
        <v>22</v>
      </c>
      <c r="C22" s="35" t="s">
        <v>23</v>
      </c>
      <c r="D22" s="27" t="s">
        <v>17</v>
      </c>
      <c r="E22" s="28"/>
      <c r="IU22" s="4"/>
      <c r="IV22" s="4"/>
    </row>
    <row r="23" spans="2:256" s="24" customFormat="1" ht="14.25">
      <c r="B23" s="20">
        <v>1.2</v>
      </c>
      <c r="C23" s="36" t="s">
        <v>24</v>
      </c>
      <c r="D23" s="37"/>
      <c r="E23" s="38"/>
      <c r="IU23" s="4"/>
      <c r="IV23" s="4"/>
    </row>
    <row r="24" spans="2:256" s="24" customFormat="1" ht="14.25">
      <c r="B24" s="39" t="s">
        <v>25</v>
      </c>
      <c r="C24" s="40" t="s">
        <v>26</v>
      </c>
      <c r="D24" s="41"/>
      <c r="E24" s="42" t="s">
        <v>27</v>
      </c>
      <c r="IU24" s="4"/>
      <c r="IV24" s="4"/>
    </row>
    <row r="25" spans="2:256" s="24" customFormat="1" ht="14.25">
      <c r="B25" s="25" t="s">
        <v>28</v>
      </c>
      <c r="C25" s="43" t="s">
        <v>29</v>
      </c>
      <c r="D25" s="27" t="s">
        <v>30</v>
      </c>
      <c r="E25" s="44"/>
      <c r="IU25" s="4"/>
      <c r="IV25" s="4"/>
    </row>
    <row r="26" spans="2:256" s="24" customFormat="1" ht="14.25">
      <c r="B26" s="45" t="s">
        <v>31</v>
      </c>
      <c r="C26" s="46" t="s">
        <v>32</v>
      </c>
      <c r="D26" s="27" t="s">
        <v>17</v>
      </c>
      <c r="E26" s="28"/>
      <c r="IU26" s="4"/>
      <c r="IV26" s="4"/>
    </row>
    <row r="27" spans="2:256" s="24" customFormat="1" ht="14.25">
      <c r="B27" s="45" t="s">
        <v>33</v>
      </c>
      <c r="C27" s="46" t="s">
        <v>34</v>
      </c>
      <c r="D27" s="27" t="s">
        <v>17</v>
      </c>
      <c r="E27" s="28"/>
      <c r="IU27" s="4"/>
      <c r="IV27" s="4"/>
    </row>
    <row r="28" spans="2:256" s="24" customFormat="1" ht="14.25">
      <c r="B28" s="47" t="s">
        <v>35</v>
      </c>
      <c r="C28" s="48" t="s">
        <v>36</v>
      </c>
      <c r="D28" s="27" t="s">
        <v>17</v>
      </c>
      <c r="E28" s="28"/>
      <c r="IU28" s="4"/>
      <c r="IV28" s="4"/>
    </row>
    <row r="29" spans="2:256" s="24" customFormat="1" ht="14.25">
      <c r="B29" s="20">
        <v>1.3</v>
      </c>
      <c r="C29" s="49" t="s">
        <v>37</v>
      </c>
      <c r="D29" s="37"/>
      <c r="E29" s="38"/>
      <c r="IU29" s="4"/>
      <c r="IV29" s="4"/>
    </row>
    <row r="30" spans="2:256" s="50" customFormat="1" ht="14.25">
      <c r="B30" s="39" t="s">
        <v>38</v>
      </c>
      <c r="C30" s="51" t="s">
        <v>39</v>
      </c>
      <c r="D30" s="41"/>
      <c r="E30" s="52"/>
      <c r="IU30" s="53"/>
      <c r="IV30" s="53"/>
    </row>
    <row r="31" spans="2:256" s="50" customFormat="1" ht="14.25">
      <c r="B31" s="54" t="s">
        <v>40</v>
      </c>
      <c r="C31" s="55" t="s">
        <v>41</v>
      </c>
      <c r="D31" s="56" t="s">
        <v>17</v>
      </c>
      <c r="E31" s="28"/>
      <c r="IU31" s="53"/>
      <c r="IV31" s="53"/>
    </row>
    <row r="32" spans="2:256" s="50" customFormat="1" ht="14.25">
      <c r="B32" s="25" t="s">
        <v>42</v>
      </c>
      <c r="C32" s="55" t="s">
        <v>43</v>
      </c>
      <c r="D32" s="56" t="s">
        <v>17</v>
      </c>
      <c r="E32" s="28"/>
      <c r="IU32" s="53"/>
      <c r="IV32" s="53"/>
    </row>
    <row r="33" spans="2:256" s="50" customFormat="1" ht="14.25">
      <c r="B33" s="57" t="s">
        <v>44</v>
      </c>
      <c r="C33" s="58" t="s">
        <v>45</v>
      </c>
      <c r="D33" s="27" t="s">
        <v>17</v>
      </c>
      <c r="E33" s="28"/>
      <c r="IU33" s="53"/>
      <c r="IV33" s="53"/>
    </row>
    <row r="34" spans="2:256" s="50" customFormat="1" ht="14.25">
      <c r="B34" s="54" t="s">
        <v>46</v>
      </c>
      <c r="C34" s="59" t="s">
        <v>47</v>
      </c>
      <c r="D34" s="56" t="s">
        <v>17</v>
      </c>
      <c r="E34" s="28"/>
      <c r="IU34" s="53"/>
      <c r="IV34" s="53"/>
    </row>
    <row r="35" spans="2:256" s="50" customFormat="1" ht="14.25">
      <c r="B35" s="54" t="s">
        <v>48</v>
      </c>
      <c r="C35" s="59" t="s">
        <v>49</v>
      </c>
      <c r="D35" s="27" t="s">
        <v>17</v>
      </c>
      <c r="E35" s="28"/>
      <c r="IU35" s="53"/>
      <c r="IV35" s="53"/>
    </row>
    <row r="36" spans="2:256" s="50" customFormat="1" ht="14.25">
      <c r="B36" s="25" t="s">
        <v>50</v>
      </c>
      <c r="C36" s="60" t="s">
        <v>51</v>
      </c>
      <c r="D36" s="27" t="s">
        <v>17</v>
      </c>
      <c r="E36" s="28"/>
      <c r="IU36" s="53"/>
      <c r="IV36" s="53"/>
    </row>
    <row r="37" spans="2:256" s="50" customFormat="1" ht="14.25">
      <c r="B37" s="54" t="s">
        <v>52</v>
      </c>
      <c r="C37" s="59" t="s">
        <v>53</v>
      </c>
      <c r="D37" s="27" t="s">
        <v>17</v>
      </c>
      <c r="E37" s="28"/>
      <c r="IU37" s="53"/>
      <c r="IV37" s="53"/>
    </row>
    <row r="38" spans="2:256" s="50" customFormat="1" ht="14.25">
      <c r="B38" s="25" t="s">
        <v>54</v>
      </c>
      <c r="C38" s="59" t="s">
        <v>55</v>
      </c>
      <c r="D38" s="27" t="s">
        <v>17</v>
      </c>
      <c r="E38" s="28"/>
      <c r="IU38" s="53"/>
      <c r="IV38" s="53"/>
    </row>
    <row r="39" spans="2:256" s="50" customFormat="1" ht="14.25">
      <c r="B39" s="54" t="s">
        <v>56</v>
      </c>
      <c r="C39" s="59" t="s">
        <v>57</v>
      </c>
      <c r="D39" s="27" t="s">
        <v>17</v>
      </c>
      <c r="E39" s="28"/>
      <c r="IU39" s="53"/>
      <c r="IV39" s="53"/>
    </row>
    <row r="40" spans="2:256" s="50" customFormat="1" ht="14.25">
      <c r="B40" s="61" t="s">
        <v>58</v>
      </c>
      <c r="C40" s="62" t="s">
        <v>59</v>
      </c>
      <c r="D40" s="27"/>
      <c r="E40" s="28"/>
      <c r="IU40" s="53"/>
      <c r="IV40" s="53"/>
    </row>
    <row r="41" spans="2:256" s="50" customFormat="1" ht="14.25">
      <c r="B41" s="39" t="s">
        <v>60</v>
      </c>
      <c r="C41" s="51" t="s">
        <v>61</v>
      </c>
      <c r="D41" s="41"/>
      <c r="E41" s="42" t="s">
        <v>62</v>
      </c>
      <c r="IU41" s="53"/>
      <c r="IV41" s="53"/>
    </row>
    <row r="42" spans="2:256" s="50" customFormat="1" ht="14.25">
      <c r="B42" s="25" t="s">
        <v>63</v>
      </c>
      <c r="C42" s="55" t="s">
        <v>64</v>
      </c>
      <c r="D42" s="56" t="s">
        <v>17</v>
      </c>
      <c r="E42" s="28"/>
      <c r="IU42" s="53"/>
      <c r="IV42" s="53"/>
    </row>
    <row r="43" spans="2:256" s="50" customFormat="1" ht="14.25">
      <c r="B43" s="25" t="s">
        <v>65</v>
      </c>
      <c r="C43" s="63" t="s">
        <v>66</v>
      </c>
      <c r="D43" s="56" t="s">
        <v>17</v>
      </c>
      <c r="E43" s="28"/>
      <c r="IU43" s="53"/>
      <c r="IV43" s="53"/>
    </row>
    <row r="44" spans="2:256" s="50" customFormat="1" ht="14.25">
      <c r="B44" s="25" t="s">
        <v>67</v>
      </c>
      <c r="C44" s="63" t="s">
        <v>68</v>
      </c>
      <c r="D44" s="56" t="s">
        <v>17</v>
      </c>
      <c r="E44" s="28"/>
      <c r="IU44" s="53"/>
      <c r="IV44" s="53"/>
    </row>
    <row r="45" spans="2:256" s="50" customFormat="1" ht="14.25">
      <c r="B45" s="25" t="s">
        <v>69</v>
      </c>
      <c r="C45" s="63" t="s">
        <v>51</v>
      </c>
      <c r="D45" s="56" t="s">
        <v>17</v>
      </c>
      <c r="E45" s="28"/>
      <c r="IU45" s="53"/>
      <c r="IV45" s="53"/>
    </row>
    <row r="46" spans="2:256" s="50" customFormat="1" ht="14.25">
      <c r="B46" s="25" t="s">
        <v>70</v>
      </c>
      <c r="C46" s="59" t="s">
        <v>71</v>
      </c>
      <c r="D46" s="56" t="s">
        <v>17</v>
      </c>
      <c r="E46" s="28"/>
      <c r="IU46" s="53"/>
      <c r="IV46" s="53"/>
    </row>
    <row r="47" spans="2:256" s="50" customFormat="1" ht="14.25">
      <c r="B47" s="25" t="s">
        <v>72</v>
      </c>
      <c r="C47" s="64" t="s">
        <v>73</v>
      </c>
      <c r="D47" s="65" t="s">
        <v>17</v>
      </c>
      <c r="E47" s="28"/>
      <c r="IU47" s="53"/>
      <c r="IV47" s="53"/>
    </row>
    <row r="48" spans="2:256" s="50" customFormat="1" ht="14.25">
      <c r="B48" s="66" t="s">
        <v>74</v>
      </c>
      <c r="C48" s="67" t="s">
        <v>75</v>
      </c>
      <c r="D48" s="27" t="s">
        <v>17</v>
      </c>
      <c r="E48" s="68"/>
      <c r="IU48" s="53"/>
      <c r="IV48" s="53"/>
    </row>
    <row r="49" spans="2:256" s="50" customFormat="1" ht="14.25">
      <c r="B49" s="39" t="s">
        <v>76</v>
      </c>
      <c r="C49" s="69" t="s">
        <v>77</v>
      </c>
      <c r="D49" s="70"/>
      <c r="E49" s="42" t="s">
        <v>78</v>
      </c>
      <c r="IU49" s="53"/>
      <c r="IV49" s="53"/>
    </row>
    <row r="50" spans="2:256" s="50" customFormat="1" ht="14.25">
      <c r="B50" s="45" t="s">
        <v>79</v>
      </c>
      <c r="C50" s="71" t="s">
        <v>80</v>
      </c>
      <c r="D50" s="27" t="s">
        <v>17</v>
      </c>
      <c r="E50" s="28"/>
      <c r="IU50" s="53"/>
      <c r="IV50" s="53"/>
    </row>
    <row r="51" spans="2:256" s="50" customFormat="1" ht="14.25">
      <c r="B51" s="45" t="s">
        <v>81</v>
      </c>
      <c r="C51" s="71" t="s">
        <v>82</v>
      </c>
      <c r="D51" s="27" t="s">
        <v>17</v>
      </c>
      <c r="E51" s="28"/>
      <c r="IU51" s="53"/>
      <c r="IV51" s="53"/>
    </row>
    <row r="52" spans="2:256" s="50" customFormat="1" ht="14.25">
      <c r="B52" s="45" t="s">
        <v>83</v>
      </c>
      <c r="C52" s="72" t="s">
        <v>84</v>
      </c>
      <c r="D52" s="27" t="s">
        <v>17</v>
      </c>
      <c r="E52" s="28"/>
      <c r="IU52" s="53"/>
      <c r="IV52" s="53"/>
    </row>
    <row r="53" spans="2:256" s="50" customFormat="1" ht="14.25">
      <c r="B53" s="45" t="s">
        <v>85</v>
      </c>
      <c r="C53" s="72" t="s">
        <v>86</v>
      </c>
      <c r="D53" s="27" t="s">
        <v>17</v>
      </c>
      <c r="E53" s="28"/>
      <c r="IU53" s="53"/>
      <c r="IV53" s="53"/>
    </row>
    <row r="54" spans="2:256" s="50" customFormat="1" ht="14.25">
      <c r="B54" s="45" t="s">
        <v>87</v>
      </c>
      <c r="C54" s="72" t="s">
        <v>51</v>
      </c>
      <c r="D54" s="27" t="s">
        <v>17</v>
      </c>
      <c r="E54" s="28"/>
      <c r="IU54" s="53"/>
      <c r="IV54" s="53"/>
    </row>
    <row r="55" spans="2:256" s="50" customFormat="1" ht="14.25">
      <c r="B55" s="45" t="s">
        <v>88</v>
      </c>
      <c r="C55" s="67" t="s">
        <v>89</v>
      </c>
      <c r="D55" s="27" t="s">
        <v>17</v>
      </c>
      <c r="E55" s="28"/>
      <c r="IU55" s="53"/>
      <c r="IV55" s="53"/>
    </row>
    <row r="56" spans="2:256" s="50" customFormat="1" ht="14.25">
      <c r="B56" s="45" t="s">
        <v>90</v>
      </c>
      <c r="C56" s="67" t="s">
        <v>91</v>
      </c>
      <c r="D56" s="27" t="s">
        <v>17</v>
      </c>
      <c r="E56" s="28"/>
      <c r="IU56" s="53"/>
      <c r="IV56" s="53"/>
    </row>
    <row r="57" spans="2:256" s="50" customFormat="1" ht="14.25">
      <c r="B57" s="66" t="s">
        <v>92</v>
      </c>
      <c r="C57" s="67" t="s">
        <v>93</v>
      </c>
      <c r="D57" s="27" t="s">
        <v>17</v>
      </c>
      <c r="E57" s="28"/>
      <c r="IU57" s="53"/>
      <c r="IV57" s="53"/>
    </row>
    <row r="58" spans="2:256" s="50" customFormat="1" ht="14.25">
      <c r="B58" s="45" t="s">
        <v>94</v>
      </c>
      <c r="C58" s="73" t="s">
        <v>95</v>
      </c>
      <c r="D58" s="27" t="s">
        <v>17</v>
      </c>
      <c r="E58" s="28"/>
      <c r="IU58" s="53"/>
      <c r="IV58" s="53"/>
    </row>
    <row r="59" spans="2:256" s="24" customFormat="1" ht="14.25">
      <c r="B59" s="20">
        <v>1.4</v>
      </c>
      <c r="C59" s="74" t="s">
        <v>96</v>
      </c>
      <c r="D59" s="37"/>
      <c r="E59" s="38"/>
      <c r="IU59" s="4"/>
      <c r="IV59" s="4"/>
    </row>
    <row r="60" spans="2:256" s="24" customFormat="1" ht="14.25">
      <c r="B60" s="45" t="s">
        <v>97</v>
      </c>
      <c r="C60" s="75" t="s">
        <v>98</v>
      </c>
      <c r="D60" s="27" t="s">
        <v>30</v>
      </c>
      <c r="E60" s="28" t="s">
        <v>99</v>
      </c>
      <c r="IU60" s="4"/>
      <c r="IV60" s="4"/>
    </row>
    <row r="61" spans="2:256" s="24" customFormat="1" ht="12" customHeight="1">
      <c r="B61" s="76">
        <v>1.5</v>
      </c>
      <c r="C61" s="74" t="s">
        <v>100</v>
      </c>
      <c r="D61" s="77"/>
      <c r="E61" s="23"/>
      <c r="IU61" s="4"/>
      <c r="IV61" s="4"/>
    </row>
    <row r="62" spans="2:256" s="50" customFormat="1" ht="12" customHeight="1">
      <c r="B62" s="78" t="s">
        <v>101</v>
      </c>
      <c r="C62" s="75" t="s">
        <v>102</v>
      </c>
      <c r="D62" s="79" t="s">
        <v>30</v>
      </c>
      <c r="E62" s="80"/>
      <c r="IU62" s="53"/>
      <c r="IV62" s="53"/>
    </row>
    <row r="63" spans="2:256" s="50" customFormat="1" ht="12" customHeight="1">
      <c r="B63" s="78" t="s">
        <v>103</v>
      </c>
      <c r="C63" s="75" t="s">
        <v>104</v>
      </c>
      <c r="D63" s="79" t="s">
        <v>30</v>
      </c>
      <c r="E63" s="80"/>
      <c r="IU63" s="53"/>
      <c r="IV63" s="53"/>
    </row>
    <row r="64" spans="2:256" s="24" customFormat="1" ht="14.25">
      <c r="B64" s="81">
        <v>1.6</v>
      </c>
      <c r="C64" s="82" t="s">
        <v>105</v>
      </c>
      <c r="D64" s="77"/>
      <c r="E64" s="23"/>
      <c r="IU64" s="4"/>
      <c r="IV64" s="4"/>
    </row>
    <row r="65" spans="1:256" s="50" customFormat="1" ht="14.25">
      <c r="A65" s="83"/>
      <c r="B65" s="84" t="s">
        <v>106</v>
      </c>
      <c r="C65" s="85" t="s">
        <v>107</v>
      </c>
      <c r="D65" s="79" t="s">
        <v>17</v>
      </c>
      <c r="E65" s="80"/>
      <c r="IU65" s="53"/>
      <c r="IV65" s="53"/>
    </row>
    <row r="66" spans="1:256" s="50" customFormat="1" ht="14.25">
      <c r="A66" s="83"/>
      <c r="B66" s="84" t="s">
        <v>108</v>
      </c>
      <c r="C66" s="85" t="s">
        <v>109</v>
      </c>
      <c r="D66" s="79" t="s">
        <v>17</v>
      </c>
      <c r="E66" s="80"/>
      <c r="IU66" s="53"/>
      <c r="IV66" s="53"/>
    </row>
    <row r="67" spans="1:256" s="50" customFormat="1" ht="14.25">
      <c r="A67" s="83"/>
      <c r="B67" s="84" t="s">
        <v>110</v>
      </c>
      <c r="C67" s="85" t="s">
        <v>111</v>
      </c>
      <c r="D67" s="79" t="s">
        <v>17</v>
      </c>
      <c r="E67" s="80"/>
      <c r="IU67" s="53"/>
      <c r="IV67" s="53"/>
    </row>
    <row r="68" spans="1:256" s="50" customFormat="1" ht="14.25">
      <c r="A68" s="83"/>
      <c r="B68" s="84" t="s">
        <v>112</v>
      </c>
      <c r="C68" s="86" t="s">
        <v>113</v>
      </c>
      <c r="D68" s="79" t="s">
        <v>30</v>
      </c>
      <c r="E68" s="87" t="s">
        <v>114</v>
      </c>
      <c r="IU68" s="53"/>
      <c r="IV68" s="53"/>
    </row>
    <row r="69" spans="1:256" s="29" customFormat="1" ht="14.25">
      <c r="A69" s="88"/>
      <c r="B69" s="89" t="s">
        <v>115</v>
      </c>
      <c r="C69" s="90" t="s">
        <v>116</v>
      </c>
      <c r="D69" s="91" t="s">
        <v>17</v>
      </c>
      <c r="E69" s="92"/>
      <c r="IU69" s="93"/>
      <c r="IV69" s="93"/>
    </row>
    <row r="70" spans="1:256" s="29" customFormat="1" ht="14.25">
      <c r="A70" s="88"/>
      <c r="B70" s="89" t="s">
        <v>117</v>
      </c>
      <c r="C70" s="90" t="s">
        <v>118</v>
      </c>
      <c r="D70" s="91" t="s">
        <v>17</v>
      </c>
      <c r="E70" s="92"/>
      <c r="IU70" s="93"/>
      <c r="IV70" s="93"/>
    </row>
    <row r="71" spans="1:256" s="29" customFormat="1" ht="14.25">
      <c r="A71" s="88"/>
      <c r="B71" s="89" t="s">
        <v>119</v>
      </c>
      <c r="C71" s="90" t="s">
        <v>120</v>
      </c>
      <c r="D71" s="91" t="s">
        <v>17</v>
      </c>
      <c r="E71" s="92"/>
      <c r="IU71" s="93"/>
      <c r="IV71" s="93"/>
    </row>
    <row r="72" spans="1:256" s="50" customFormat="1" ht="14.25">
      <c r="A72" s="83"/>
      <c r="B72" s="84" t="s">
        <v>121</v>
      </c>
      <c r="C72" s="94" t="s">
        <v>122</v>
      </c>
      <c r="D72" s="79" t="s">
        <v>17</v>
      </c>
      <c r="E72" s="80"/>
      <c r="IU72" s="95"/>
      <c r="IV72" s="95"/>
    </row>
    <row r="73" spans="1:256" s="24" customFormat="1" ht="14.25">
      <c r="A73" s="96"/>
      <c r="B73" s="97" t="s">
        <v>123</v>
      </c>
      <c r="C73" s="98" t="s">
        <v>124</v>
      </c>
      <c r="D73" s="99" t="s">
        <v>17</v>
      </c>
      <c r="E73" s="100"/>
      <c r="IU73" s="101"/>
      <c r="IV73" s="101"/>
    </row>
    <row r="74" spans="1:256" s="50" customFormat="1" ht="14.25">
      <c r="A74" s="83"/>
      <c r="B74" s="84" t="s">
        <v>125</v>
      </c>
      <c r="C74" s="94" t="s">
        <v>126</v>
      </c>
      <c r="D74" s="79" t="s">
        <v>17</v>
      </c>
      <c r="E74" s="80"/>
      <c r="IU74" s="95"/>
      <c r="IV74" s="95"/>
    </row>
    <row r="75" spans="1:256" s="50" customFormat="1" ht="14.25">
      <c r="A75" s="83"/>
      <c r="B75" s="84" t="s">
        <v>127</v>
      </c>
      <c r="C75" s="94" t="s">
        <v>128</v>
      </c>
      <c r="D75" s="79" t="s">
        <v>17</v>
      </c>
      <c r="E75" s="80"/>
      <c r="IU75" s="95"/>
      <c r="IV75" s="95"/>
    </row>
    <row r="76" spans="1:256" s="24" customFormat="1" ht="14.25">
      <c r="A76" s="96"/>
      <c r="B76" s="97" t="s">
        <v>129</v>
      </c>
      <c r="C76" s="98" t="s">
        <v>130</v>
      </c>
      <c r="D76" s="99" t="s">
        <v>17</v>
      </c>
      <c r="E76" s="100"/>
      <c r="IU76" s="101"/>
      <c r="IV76" s="101"/>
    </row>
    <row r="77" spans="1:256" s="50" customFormat="1" ht="14.25">
      <c r="A77" s="83"/>
      <c r="B77" s="84" t="s">
        <v>131</v>
      </c>
      <c r="C77" s="94" t="s">
        <v>132</v>
      </c>
      <c r="D77" s="79" t="s">
        <v>17</v>
      </c>
      <c r="E77" s="80"/>
      <c r="IU77" s="95"/>
      <c r="IV77" s="95"/>
    </row>
    <row r="78" spans="1:256" s="50" customFormat="1" ht="14.25">
      <c r="A78" s="83"/>
      <c r="B78" s="84" t="s">
        <v>133</v>
      </c>
      <c r="C78" s="94" t="s">
        <v>134</v>
      </c>
      <c r="D78" s="79" t="s">
        <v>17</v>
      </c>
      <c r="E78" s="80"/>
      <c r="IU78" s="95"/>
      <c r="IV78" s="95"/>
    </row>
    <row r="79" spans="1:256" s="50" customFormat="1" ht="14.25">
      <c r="A79" s="83"/>
      <c r="B79" s="84" t="s">
        <v>135</v>
      </c>
      <c r="C79" s="94" t="s">
        <v>136</v>
      </c>
      <c r="D79" s="79" t="s">
        <v>17</v>
      </c>
      <c r="E79" s="80"/>
      <c r="IU79" s="95"/>
      <c r="IV79" s="95"/>
    </row>
    <row r="80" spans="1:256" s="50" customFormat="1" ht="14.25">
      <c r="A80" s="83"/>
      <c r="B80" s="84" t="s">
        <v>137</v>
      </c>
      <c r="C80" s="94" t="s">
        <v>138</v>
      </c>
      <c r="D80" s="79" t="s">
        <v>17</v>
      </c>
      <c r="E80" s="80"/>
      <c r="IU80" s="95"/>
      <c r="IV80" s="95"/>
    </row>
    <row r="81" spans="1:256" s="50" customFormat="1" ht="14.25">
      <c r="A81" s="83"/>
      <c r="B81" s="84" t="s">
        <v>139</v>
      </c>
      <c r="C81" s="94" t="s">
        <v>140</v>
      </c>
      <c r="D81" s="79" t="s">
        <v>17</v>
      </c>
      <c r="E81" s="80"/>
      <c r="IU81" s="95"/>
      <c r="IV81" s="95"/>
    </row>
    <row r="82" spans="1:256" s="50" customFormat="1" ht="14.25">
      <c r="A82" s="83"/>
      <c r="B82" s="102" t="s">
        <v>141</v>
      </c>
      <c r="C82" s="103" t="s">
        <v>142</v>
      </c>
      <c r="D82" s="79" t="s">
        <v>17</v>
      </c>
      <c r="E82" s="80"/>
      <c r="IU82" s="95"/>
      <c r="IV82" s="95"/>
    </row>
    <row r="83" spans="1:256" s="50" customFormat="1" ht="14.25">
      <c r="A83" s="83"/>
      <c r="B83" s="102" t="s">
        <v>143</v>
      </c>
      <c r="C83" s="104" t="s">
        <v>144</v>
      </c>
      <c r="D83" s="79" t="s">
        <v>17</v>
      </c>
      <c r="E83" s="80"/>
      <c r="IU83" s="95"/>
      <c r="IV83" s="95"/>
    </row>
    <row r="84" spans="1:256" s="24" customFormat="1" ht="12" customHeight="1">
      <c r="A84" s="96"/>
      <c r="B84" s="105">
        <v>1.7</v>
      </c>
      <c r="C84" s="106" t="s">
        <v>145</v>
      </c>
      <c r="D84" s="107"/>
      <c r="E84" s="108"/>
      <c r="IU84" s="4"/>
      <c r="IV84" s="4"/>
    </row>
    <row r="85" spans="1:256" s="50" customFormat="1" ht="12" customHeight="1">
      <c r="A85" s="83"/>
      <c r="B85" s="109" t="s">
        <v>146</v>
      </c>
      <c r="C85" s="46" t="s">
        <v>147</v>
      </c>
      <c r="D85" s="110" t="s">
        <v>17</v>
      </c>
      <c r="E85" s="111"/>
      <c r="IU85" s="53"/>
      <c r="IV85" s="53"/>
    </row>
    <row r="86" spans="1:256" s="50" customFormat="1" ht="12" customHeight="1">
      <c r="A86" s="83"/>
      <c r="B86" s="109" t="s">
        <v>148</v>
      </c>
      <c r="C86" s="94" t="s">
        <v>149</v>
      </c>
      <c r="D86" s="110" t="s">
        <v>17</v>
      </c>
      <c r="E86" s="111"/>
      <c r="IU86" s="53"/>
      <c r="IV86" s="53"/>
    </row>
    <row r="87" spans="1:256" s="50" customFormat="1" ht="12" customHeight="1">
      <c r="A87" s="83"/>
      <c r="B87" s="109" t="s">
        <v>150</v>
      </c>
      <c r="C87" s="112" t="s">
        <v>151</v>
      </c>
      <c r="D87" s="110" t="s">
        <v>30</v>
      </c>
      <c r="E87" s="111"/>
      <c r="IU87" s="53"/>
      <c r="IV87" s="53"/>
    </row>
    <row r="88" spans="1:256" s="50" customFormat="1" ht="12" customHeight="1">
      <c r="A88" s="83"/>
      <c r="B88" s="109" t="s">
        <v>152</v>
      </c>
      <c r="C88" s="112" t="s">
        <v>153</v>
      </c>
      <c r="D88" s="110" t="s">
        <v>30</v>
      </c>
      <c r="E88" s="111"/>
      <c r="IU88" s="53"/>
      <c r="IV88" s="53"/>
    </row>
    <row r="89" spans="1:256" s="50" customFormat="1" ht="12" customHeight="1">
      <c r="A89" s="83"/>
      <c r="B89" s="109" t="s">
        <v>154</v>
      </c>
      <c r="C89" s="112" t="s">
        <v>155</v>
      </c>
      <c r="D89" s="110" t="s">
        <v>30</v>
      </c>
      <c r="E89" s="111"/>
      <c r="IU89" s="53"/>
      <c r="IV89" s="53"/>
    </row>
    <row r="90" spans="1:256" s="50" customFormat="1" ht="12" customHeight="1">
      <c r="A90" s="83"/>
      <c r="B90" s="109" t="s">
        <v>156</v>
      </c>
      <c r="C90" s="112" t="s">
        <v>157</v>
      </c>
      <c r="D90" s="110" t="s">
        <v>30</v>
      </c>
      <c r="E90" s="111"/>
      <c r="IU90" s="53"/>
      <c r="IV90" s="53"/>
    </row>
    <row r="91" spans="1:256" s="50" customFormat="1" ht="12" customHeight="1">
      <c r="A91" s="83"/>
      <c r="B91" s="109" t="s">
        <v>158</v>
      </c>
      <c r="C91" s="112" t="s">
        <v>159</v>
      </c>
      <c r="D91" s="110" t="s">
        <v>30</v>
      </c>
      <c r="E91" s="111"/>
      <c r="IU91" s="53"/>
      <c r="IV91" s="53"/>
    </row>
    <row r="92" spans="1:256" s="50" customFormat="1" ht="12" customHeight="1">
      <c r="A92" s="83"/>
      <c r="B92" s="109" t="s">
        <v>160</v>
      </c>
      <c r="C92" s="112" t="s">
        <v>161</v>
      </c>
      <c r="D92" s="110" t="s">
        <v>30</v>
      </c>
      <c r="E92" s="111"/>
      <c r="IU92" s="53"/>
      <c r="IV92" s="53"/>
    </row>
    <row r="93" spans="1:256" s="24" customFormat="1" ht="12" customHeight="1">
      <c r="A93" s="96"/>
      <c r="B93" s="105">
        <v>1.8</v>
      </c>
      <c r="C93" s="106" t="s">
        <v>162</v>
      </c>
      <c r="D93" s="107"/>
      <c r="E93" s="108"/>
      <c r="IU93" s="4"/>
      <c r="IV93" s="4"/>
    </row>
    <row r="94" spans="2:256" s="24" customFormat="1" ht="12" customHeight="1">
      <c r="B94" s="113" t="s">
        <v>163</v>
      </c>
      <c r="C94" s="75" t="s">
        <v>164</v>
      </c>
      <c r="D94" s="79" t="s">
        <v>30</v>
      </c>
      <c r="E94" s="28"/>
      <c r="IU94" s="4"/>
      <c r="IV94" s="4"/>
    </row>
    <row r="95" spans="2:256" s="24" customFormat="1" ht="14.25">
      <c r="B95" s="113" t="s">
        <v>165</v>
      </c>
      <c r="C95" s="75" t="s">
        <v>166</v>
      </c>
      <c r="D95" s="79" t="s">
        <v>30</v>
      </c>
      <c r="E95" s="28"/>
      <c r="IU95" s="4"/>
      <c r="IV95" s="4"/>
    </row>
    <row r="96" spans="2:256" s="24" customFormat="1" ht="14.25">
      <c r="B96" s="113" t="s">
        <v>167</v>
      </c>
      <c r="C96" s="75" t="s">
        <v>168</v>
      </c>
      <c r="D96" s="79" t="s">
        <v>30</v>
      </c>
      <c r="E96" s="28"/>
      <c r="IU96" s="4"/>
      <c r="IV96" s="4"/>
    </row>
    <row r="97" spans="2:256" s="24" customFormat="1" ht="14.25">
      <c r="B97" s="113" t="s">
        <v>169</v>
      </c>
      <c r="C97" s="75" t="s">
        <v>170</v>
      </c>
      <c r="D97" s="79" t="s">
        <v>30</v>
      </c>
      <c r="E97" s="28"/>
      <c r="IU97" s="4"/>
      <c r="IV97" s="4"/>
    </row>
    <row r="98" spans="2:256" s="24" customFormat="1" ht="14.25">
      <c r="B98" s="113" t="s">
        <v>171</v>
      </c>
      <c r="C98" s="75" t="s">
        <v>172</v>
      </c>
      <c r="D98" s="79"/>
      <c r="E98" s="28"/>
      <c r="IU98" s="4"/>
      <c r="IV98" s="4"/>
    </row>
    <row r="99" spans="2:256" s="24" customFormat="1" ht="14.25">
      <c r="B99" s="114" t="s">
        <v>173</v>
      </c>
      <c r="C99" s="115" t="s">
        <v>174</v>
      </c>
      <c r="D99" s="79"/>
      <c r="E99" s="28"/>
      <c r="IU99" s="4"/>
      <c r="IV99" s="4"/>
    </row>
    <row r="100" spans="2:256" s="24" customFormat="1" ht="14.25">
      <c r="B100" s="114" t="s">
        <v>175</v>
      </c>
      <c r="C100" s="115" t="s">
        <v>176</v>
      </c>
      <c r="D100" s="79"/>
      <c r="E100" s="28"/>
      <c r="IU100" s="4"/>
      <c r="IV100" s="4"/>
    </row>
    <row r="101" spans="2:256" s="24" customFormat="1" ht="14.25">
      <c r="B101" s="114" t="s">
        <v>177</v>
      </c>
      <c r="C101" s="115" t="s">
        <v>178</v>
      </c>
      <c r="D101" s="79"/>
      <c r="E101" s="28"/>
      <c r="IU101" s="4"/>
      <c r="IV101" s="4"/>
    </row>
    <row r="102" spans="2:256" s="24" customFormat="1" ht="14.25">
      <c r="B102" s="116"/>
      <c r="C102" s="115"/>
      <c r="D102" s="79"/>
      <c r="E102" s="28"/>
      <c r="IU102" s="4"/>
      <c r="IV102" s="4"/>
    </row>
    <row r="103" spans="2:256" s="24" customFormat="1" ht="14.25">
      <c r="B103" s="116"/>
      <c r="C103" s="117"/>
      <c r="D103" s="79"/>
      <c r="E103" s="28"/>
      <c r="IU103" s="4"/>
      <c r="IV103" s="4"/>
    </row>
    <row r="104" spans="2:256" s="24" customFormat="1" ht="14.25">
      <c r="B104" s="116"/>
      <c r="C104" s="117"/>
      <c r="D104" s="79"/>
      <c r="E104" s="28"/>
      <c r="IU104" s="4"/>
      <c r="IV104" s="4"/>
    </row>
    <row r="105" spans="2:256" s="19" customFormat="1" ht="14.25">
      <c r="B105" s="116"/>
      <c r="C105" s="117"/>
      <c r="D105" s="79"/>
      <c r="E105" s="28"/>
      <c r="IU105" s="4"/>
      <c r="IV105" s="4"/>
    </row>
    <row r="106" spans="2:256" s="24" customFormat="1" ht="12" customHeight="1">
      <c r="B106" s="116"/>
      <c r="C106" s="117"/>
      <c r="D106" s="79"/>
      <c r="E106" s="28"/>
      <c r="IU106" s="4"/>
      <c r="IV106" s="4"/>
    </row>
    <row r="107" spans="2:256" s="24" customFormat="1" ht="14.25">
      <c r="B107" s="116"/>
      <c r="C107" s="117"/>
      <c r="D107" s="79"/>
      <c r="E107" s="28"/>
      <c r="IU107" s="4"/>
      <c r="IV107" s="4"/>
    </row>
    <row r="108" spans="2:256" s="24" customFormat="1" ht="14.25">
      <c r="B108" s="116"/>
      <c r="C108" s="118"/>
      <c r="D108" s="79"/>
      <c r="E108" s="28"/>
      <c r="IU108" s="4"/>
      <c r="IV108" s="4"/>
    </row>
    <row r="109" spans="2:256" s="24" customFormat="1" ht="14.25">
      <c r="B109" s="116"/>
      <c r="C109" s="118"/>
      <c r="D109" s="79"/>
      <c r="E109" s="28"/>
      <c r="IU109" s="4"/>
      <c r="IV109" s="4"/>
    </row>
    <row r="110" spans="2:256" s="24" customFormat="1" ht="14.25">
      <c r="B110" s="116"/>
      <c r="C110" s="118"/>
      <c r="D110" s="79"/>
      <c r="E110" s="28"/>
      <c r="IU110" s="4"/>
      <c r="IV110" s="4"/>
    </row>
    <row r="111" spans="2:256" s="24" customFormat="1" ht="14.25">
      <c r="B111" s="116"/>
      <c r="C111" s="118"/>
      <c r="D111" s="79"/>
      <c r="E111" s="28"/>
      <c r="IU111" s="4"/>
      <c r="IV111" s="4"/>
    </row>
    <row r="112" spans="2:256" s="24" customFormat="1" ht="14.25">
      <c r="B112" s="116"/>
      <c r="C112" s="118"/>
      <c r="D112" s="79"/>
      <c r="E112" s="28"/>
      <c r="IU112" s="4"/>
      <c r="IV112" s="4"/>
    </row>
    <row r="113" spans="2:256" s="24" customFormat="1" ht="14.25">
      <c r="B113" s="119"/>
      <c r="C113" s="120"/>
      <c r="D113" s="121"/>
      <c r="E113" s="80"/>
      <c r="IU113" s="4"/>
      <c r="IV113" s="4"/>
    </row>
    <row r="114" spans="2:256" s="24" customFormat="1" ht="14.25">
      <c r="B114" s="116"/>
      <c r="C114" s="117"/>
      <c r="D114" s="79"/>
      <c r="E114" s="28"/>
      <c r="IU114" s="4"/>
      <c r="IV114" s="4"/>
    </row>
    <row r="115" spans="2:256" s="24" customFormat="1" ht="13.5" customHeight="1">
      <c r="B115" s="116"/>
      <c r="C115" s="117"/>
      <c r="D115" s="79"/>
      <c r="E115" s="28"/>
      <c r="IU115" s="4"/>
      <c r="IV115" s="4"/>
    </row>
    <row r="116" spans="2:256" s="24" customFormat="1" ht="12.75" customHeight="1">
      <c r="B116" s="116"/>
      <c r="C116" s="117"/>
      <c r="D116" s="79"/>
      <c r="E116" s="28"/>
      <c r="IU116" s="4"/>
      <c r="IV116" s="4"/>
    </row>
    <row r="117" spans="2:256" s="24" customFormat="1" ht="14.25">
      <c r="B117" s="116"/>
      <c r="C117" s="117"/>
      <c r="D117" s="79"/>
      <c r="E117" s="28"/>
      <c r="IU117" s="4"/>
      <c r="IV117" s="4"/>
    </row>
    <row r="118" spans="2:256" s="24" customFormat="1" ht="14.25">
      <c r="B118" s="116"/>
      <c r="C118" s="117"/>
      <c r="D118" s="79"/>
      <c r="E118" s="28"/>
      <c r="IU118" s="4"/>
      <c r="IV118" s="4"/>
    </row>
    <row r="119" spans="2:256" s="24" customFormat="1" ht="14.25">
      <c r="B119" s="116"/>
      <c r="C119" s="117"/>
      <c r="D119" s="79"/>
      <c r="E119" s="28"/>
      <c r="IU119" s="4"/>
      <c r="IV119" s="4"/>
    </row>
    <row r="120" spans="2:256" s="24" customFormat="1" ht="14.25">
      <c r="B120" s="116"/>
      <c r="C120" s="117"/>
      <c r="D120" s="79"/>
      <c r="E120" s="28"/>
      <c r="IU120" s="4"/>
      <c r="IV120" s="4"/>
    </row>
    <row r="121" spans="2:256" s="24" customFormat="1" ht="14.25">
      <c r="B121" s="116"/>
      <c r="C121" s="117"/>
      <c r="D121" s="79"/>
      <c r="E121" s="28"/>
      <c r="IU121" s="4"/>
      <c r="IV121" s="4"/>
    </row>
    <row r="122" spans="2:256" s="24" customFormat="1" ht="14.25">
      <c r="B122" s="116"/>
      <c r="C122" s="117"/>
      <c r="D122" s="79"/>
      <c r="E122" s="28"/>
      <c r="IU122" s="4"/>
      <c r="IV122" s="4"/>
    </row>
    <row r="123" spans="2:256" s="24" customFormat="1" ht="14.25">
      <c r="B123" s="116"/>
      <c r="C123" s="117"/>
      <c r="D123" s="79"/>
      <c r="E123" s="28"/>
      <c r="IU123" s="4"/>
      <c r="IV123" s="4"/>
    </row>
    <row r="124" spans="2:256" s="24" customFormat="1" ht="12" customHeight="1">
      <c r="B124" s="116"/>
      <c r="C124" s="55"/>
      <c r="D124" s="79"/>
      <c r="E124" s="28"/>
      <c r="IU124" s="4"/>
      <c r="IV124" s="4"/>
    </row>
    <row r="125" spans="2:256" s="24" customFormat="1" ht="14.25">
      <c r="B125" s="116"/>
      <c r="C125" s="55"/>
      <c r="D125" s="79"/>
      <c r="E125" s="28"/>
      <c r="IU125" s="4"/>
      <c r="IV125" s="4"/>
    </row>
    <row r="126" spans="2:256" s="24" customFormat="1" ht="14.25">
      <c r="B126" s="116"/>
      <c r="C126" s="55"/>
      <c r="D126" s="79"/>
      <c r="E126" s="28"/>
      <c r="IU126" s="4"/>
      <c r="IV126" s="4"/>
    </row>
    <row r="127" spans="2:256" s="24" customFormat="1" ht="14.25">
      <c r="B127" s="116"/>
      <c r="C127" s="55"/>
      <c r="D127" s="79"/>
      <c r="E127" s="28"/>
      <c r="IU127" s="4"/>
      <c r="IV127" s="4"/>
    </row>
    <row r="128" spans="2:256" s="24" customFormat="1" ht="14.25">
      <c r="B128" s="116"/>
      <c r="C128" s="55"/>
      <c r="D128" s="79"/>
      <c r="E128" s="28"/>
      <c r="IU128" s="4"/>
      <c r="IV128" s="4"/>
    </row>
    <row r="129" spans="2:256" s="24" customFormat="1" ht="14.25">
      <c r="B129" s="116"/>
      <c r="C129" s="55"/>
      <c r="D129" s="79"/>
      <c r="E129" s="28"/>
      <c r="IU129" s="4"/>
      <c r="IV129" s="4"/>
    </row>
    <row r="130" spans="2:256" s="24" customFormat="1" ht="14.25">
      <c r="B130" s="116"/>
      <c r="C130" s="55"/>
      <c r="D130" s="79"/>
      <c r="E130" s="28"/>
      <c r="IU130" s="4"/>
      <c r="IV130" s="4"/>
    </row>
    <row r="131" spans="2:256" s="24" customFormat="1" ht="14.25">
      <c r="B131" s="116"/>
      <c r="C131" s="55"/>
      <c r="D131" s="79"/>
      <c r="E131" s="28"/>
      <c r="IU131" s="4"/>
      <c r="IV131" s="4"/>
    </row>
    <row r="132" spans="2:256" s="24" customFormat="1" ht="11.25" customHeight="1">
      <c r="B132" s="116"/>
      <c r="C132" s="55"/>
      <c r="D132" s="79"/>
      <c r="E132" s="28"/>
      <c r="IU132" s="4"/>
      <c r="IV132" s="4"/>
    </row>
    <row r="133" spans="2:256" s="24" customFormat="1" ht="14.25">
      <c r="B133" s="116"/>
      <c r="C133" s="55"/>
      <c r="D133" s="79"/>
      <c r="E133" s="28"/>
      <c r="IU133" s="4"/>
      <c r="IV133" s="4"/>
    </row>
    <row r="134" spans="2:256" s="24" customFormat="1" ht="14.25">
      <c r="B134" s="116"/>
      <c r="C134" s="55"/>
      <c r="D134" s="79"/>
      <c r="E134" s="28"/>
      <c r="IU134" s="4"/>
      <c r="IV134" s="4"/>
    </row>
    <row r="135" spans="2:256" s="24" customFormat="1" ht="14.25">
      <c r="B135" s="116"/>
      <c r="C135" s="55"/>
      <c r="D135" s="79"/>
      <c r="E135" s="28"/>
      <c r="IU135" s="4"/>
      <c r="IV135" s="4"/>
    </row>
    <row r="136" spans="2:256" s="24" customFormat="1" ht="14.25">
      <c r="B136" s="116"/>
      <c r="C136" s="55"/>
      <c r="D136" s="79"/>
      <c r="E136" s="28"/>
      <c r="IU136" s="4"/>
      <c r="IV136" s="4"/>
    </row>
    <row r="137" spans="2:256" s="24" customFormat="1" ht="14.25">
      <c r="B137" s="116"/>
      <c r="C137" s="55"/>
      <c r="D137" s="79"/>
      <c r="E137" s="28"/>
      <c r="IU137" s="4"/>
      <c r="IV137" s="4"/>
    </row>
    <row r="138" spans="2:256" s="24" customFormat="1" ht="14.25">
      <c r="B138" s="116"/>
      <c r="C138" s="55"/>
      <c r="D138" s="79"/>
      <c r="E138" s="28"/>
      <c r="IU138" s="4"/>
      <c r="IV138" s="4"/>
    </row>
    <row r="139" spans="2:256" s="24" customFormat="1" ht="12" customHeight="1">
      <c r="B139" s="116"/>
      <c r="C139" s="55"/>
      <c r="D139" s="79"/>
      <c r="E139" s="28"/>
      <c r="IU139" s="4"/>
      <c r="IV139" s="4"/>
    </row>
    <row r="140" spans="2:256" s="24" customFormat="1" ht="12.75" customHeight="1">
      <c r="B140" s="116"/>
      <c r="C140" s="55"/>
      <c r="D140" s="79"/>
      <c r="E140" s="28"/>
      <c r="IU140" s="4"/>
      <c r="IV140" s="4"/>
    </row>
    <row r="141" spans="2:256" s="24" customFormat="1" ht="14.25">
      <c r="B141" s="116"/>
      <c r="C141" s="55"/>
      <c r="D141" s="79"/>
      <c r="E141" s="28"/>
      <c r="IU141" s="4"/>
      <c r="IV141" s="4"/>
    </row>
    <row r="142" spans="2:256" s="24" customFormat="1" ht="14.25">
      <c r="B142" s="116"/>
      <c r="C142" s="55"/>
      <c r="D142" s="79"/>
      <c r="E142" s="28"/>
      <c r="IU142" s="4"/>
      <c r="IV142" s="4"/>
    </row>
    <row r="143" spans="2:256" s="24" customFormat="1" ht="14.25">
      <c r="B143" s="116"/>
      <c r="C143" s="55"/>
      <c r="D143" s="79"/>
      <c r="E143" s="28"/>
      <c r="IU143" s="4"/>
      <c r="IV143" s="4"/>
    </row>
    <row r="144" spans="2:256" s="24" customFormat="1" ht="14.25">
      <c r="B144" s="116"/>
      <c r="C144" s="55"/>
      <c r="D144" s="79"/>
      <c r="E144" s="28"/>
      <c r="IU144" s="4"/>
      <c r="IV144" s="4"/>
    </row>
    <row r="145" spans="2:256" s="24" customFormat="1" ht="14.25">
      <c r="B145" s="116"/>
      <c r="C145" s="55"/>
      <c r="D145" s="79"/>
      <c r="E145" s="28"/>
      <c r="IU145" s="4"/>
      <c r="IV145" s="4"/>
    </row>
    <row r="146" spans="2:256" s="50" customFormat="1" ht="14.25">
      <c r="B146" s="116"/>
      <c r="C146" s="55"/>
      <c r="D146" s="79"/>
      <c r="E146" s="28"/>
      <c r="IU146" s="4"/>
      <c r="IV146" s="4"/>
    </row>
    <row r="147" spans="2:256" s="24" customFormat="1" ht="14.25">
      <c r="B147" s="116"/>
      <c r="C147" s="55"/>
      <c r="D147" s="79"/>
      <c r="E147" s="28"/>
      <c r="IU147" s="4"/>
      <c r="IV147" s="4"/>
    </row>
    <row r="148" spans="2:256" s="24" customFormat="1" ht="14.25">
      <c r="B148" s="116"/>
      <c r="C148" s="117"/>
      <c r="D148" s="79"/>
      <c r="E148" s="28"/>
      <c r="IU148" s="4"/>
      <c r="IV148" s="4"/>
    </row>
    <row r="149" spans="2:256" s="24" customFormat="1" ht="12" customHeight="1">
      <c r="B149" s="116"/>
      <c r="C149" s="117"/>
      <c r="D149" s="79"/>
      <c r="E149" s="28"/>
      <c r="IU149" s="4"/>
      <c r="IV149" s="4"/>
    </row>
    <row r="150" spans="2:256" s="24" customFormat="1" ht="12" customHeight="1">
      <c r="B150" s="116"/>
      <c r="C150" s="117"/>
      <c r="D150" s="79"/>
      <c r="E150" s="28"/>
      <c r="IU150" s="4"/>
      <c r="IV150" s="4"/>
    </row>
    <row r="151" spans="2:256" s="24" customFormat="1" ht="12" customHeight="1">
      <c r="B151" s="116"/>
      <c r="C151" s="117"/>
      <c r="D151" s="79"/>
      <c r="E151" s="28"/>
      <c r="IU151" s="4"/>
      <c r="IV151" s="4"/>
    </row>
    <row r="152" spans="2:256" s="24" customFormat="1" ht="12" customHeight="1">
      <c r="B152" s="116"/>
      <c r="C152" s="117"/>
      <c r="D152" s="79"/>
      <c r="E152" s="28"/>
      <c r="IU152" s="4"/>
      <c r="IV152" s="4"/>
    </row>
    <row r="153" spans="2:256" s="24" customFormat="1" ht="12" customHeight="1">
      <c r="B153" s="116"/>
      <c r="C153" s="117"/>
      <c r="D153" s="79"/>
      <c r="E153" s="28"/>
      <c r="IU153" s="4"/>
      <c r="IV153" s="4"/>
    </row>
    <row r="154" spans="2:256" s="24" customFormat="1" ht="12" customHeight="1">
      <c r="B154" s="116"/>
      <c r="C154" s="117"/>
      <c r="D154" s="79"/>
      <c r="E154" s="28"/>
      <c r="IU154" s="4"/>
      <c r="IV154" s="4"/>
    </row>
    <row r="155" spans="2:256" s="24" customFormat="1" ht="12" customHeight="1">
      <c r="B155" s="116"/>
      <c r="C155" s="117"/>
      <c r="D155" s="79"/>
      <c r="E155" s="28"/>
      <c r="IU155" s="4"/>
      <c r="IV155" s="4"/>
    </row>
    <row r="156" spans="2:256" s="24" customFormat="1" ht="14.25">
      <c r="B156" s="116"/>
      <c r="C156" s="117"/>
      <c r="D156" s="79"/>
      <c r="E156" s="28"/>
      <c r="IU156" s="4"/>
      <c r="IV156" s="4"/>
    </row>
    <row r="157" spans="2:256" s="24" customFormat="1" ht="14.25">
      <c r="B157" s="116"/>
      <c r="C157" s="117"/>
      <c r="D157" s="79"/>
      <c r="E157" s="28"/>
      <c r="IU157" s="4"/>
      <c r="IV157" s="4"/>
    </row>
    <row r="158" spans="2:256" s="24" customFormat="1" ht="14.25">
      <c r="B158" s="116"/>
      <c r="C158" s="117"/>
      <c r="D158" s="79"/>
      <c r="E158" s="28"/>
      <c r="IU158" s="4"/>
      <c r="IV158" s="4"/>
    </row>
    <row r="159" spans="2:256" s="24" customFormat="1" ht="14.25">
      <c r="B159" s="116"/>
      <c r="C159" s="117"/>
      <c r="D159" s="79"/>
      <c r="E159" s="28"/>
      <c r="IU159" s="4"/>
      <c r="IV159" s="4"/>
    </row>
    <row r="160" spans="2:256" s="24" customFormat="1" ht="14.25">
      <c r="B160" s="116"/>
      <c r="C160" s="117"/>
      <c r="D160" s="79"/>
      <c r="E160" s="28"/>
      <c r="IU160" s="4"/>
      <c r="IV160" s="4"/>
    </row>
    <row r="161" spans="2:256" s="24" customFormat="1" ht="14.25">
      <c r="B161" s="116"/>
      <c r="C161" s="117"/>
      <c r="D161" s="79"/>
      <c r="E161" s="28"/>
      <c r="IU161" s="4"/>
      <c r="IV161" s="4"/>
    </row>
    <row r="162" spans="2:256" s="24" customFormat="1" ht="14.25" customHeight="1">
      <c r="B162" s="116"/>
      <c r="C162" s="117"/>
      <c r="D162" s="79"/>
      <c r="E162" s="28"/>
      <c r="IU162" s="4"/>
      <c r="IV162" s="4"/>
    </row>
    <row r="163" spans="2:256" s="24" customFormat="1" ht="14.25">
      <c r="B163" s="116"/>
      <c r="C163" s="117"/>
      <c r="D163" s="79"/>
      <c r="E163" s="28"/>
      <c r="IU163" s="4"/>
      <c r="IV163" s="4"/>
    </row>
    <row r="164" spans="2:256" s="24" customFormat="1" ht="14.25">
      <c r="B164" s="116"/>
      <c r="C164" s="55"/>
      <c r="D164" s="79"/>
      <c r="E164" s="28"/>
      <c r="IU164" s="4"/>
      <c r="IV164" s="4"/>
    </row>
    <row r="165" spans="2:256" s="24" customFormat="1" ht="14.25">
      <c r="B165" s="116"/>
      <c r="C165" s="55"/>
      <c r="D165" s="79"/>
      <c r="E165" s="28"/>
      <c r="IU165" s="4"/>
      <c r="IV165" s="4"/>
    </row>
    <row r="166" spans="2:256" s="24" customFormat="1" ht="14.25">
      <c r="B166" s="116"/>
      <c r="C166" s="55"/>
      <c r="D166" s="79"/>
      <c r="E166" s="28"/>
      <c r="IU166" s="4"/>
      <c r="IV166" s="4"/>
    </row>
    <row r="167" spans="2:256" s="24" customFormat="1" ht="14.25">
      <c r="B167" s="116"/>
      <c r="C167" s="55"/>
      <c r="D167" s="79"/>
      <c r="E167" s="28"/>
      <c r="IU167" s="4"/>
      <c r="IV167" s="4"/>
    </row>
    <row r="168" spans="2:256" s="24" customFormat="1" ht="14.25">
      <c r="B168" s="116"/>
      <c r="C168" s="55"/>
      <c r="D168" s="79"/>
      <c r="E168" s="28"/>
      <c r="IU168" s="4"/>
      <c r="IV168" s="4"/>
    </row>
    <row r="169" spans="2:256" s="24" customFormat="1" ht="14.25">
      <c r="B169" s="116"/>
      <c r="C169" s="55"/>
      <c r="D169" s="79"/>
      <c r="E169" s="28"/>
      <c r="IU169" s="4"/>
      <c r="IV169" s="4"/>
    </row>
    <row r="170" spans="2:256" s="24" customFormat="1" ht="14.25">
      <c r="B170" s="116"/>
      <c r="C170" s="55"/>
      <c r="D170" s="79"/>
      <c r="E170" s="28"/>
      <c r="IU170" s="4"/>
      <c r="IV170" s="4"/>
    </row>
    <row r="171" spans="2:256" s="24" customFormat="1" ht="14.25" customHeight="1">
      <c r="B171" s="116"/>
      <c r="C171" s="55"/>
      <c r="D171" s="79"/>
      <c r="E171" s="28"/>
      <c r="IU171" s="4"/>
      <c r="IV171" s="4"/>
    </row>
    <row r="172" spans="2:256" s="24" customFormat="1" ht="14.25">
      <c r="B172" s="116"/>
      <c r="C172" s="55"/>
      <c r="D172" s="79"/>
      <c r="E172" s="28"/>
      <c r="IU172" s="4"/>
      <c r="IV172" s="4"/>
    </row>
    <row r="173" spans="2:256" s="24" customFormat="1" ht="14.25">
      <c r="B173" s="116"/>
      <c r="C173" s="55"/>
      <c r="D173" s="79"/>
      <c r="E173" s="28"/>
      <c r="IU173" s="4"/>
      <c r="IV173" s="4"/>
    </row>
    <row r="174" spans="2:256" s="24" customFormat="1" ht="14.25">
      <c r="B174" s="116"/>
      <c r="C174" s="55"/>
      <c r="D174" s="79"/>
      <c r="E174" s="28"/>
      <c r="IU174" s="4"/>
      <c r="IV174" s="4"/>
    </row>
    <row r="175" spans="2:256" s="24" customFormat="1" ht="14.25">
      <c r="B175" s="116"/>
      <c r="C175" s="55"/>
      <c r="D175" s="79"/>
      <c r="E175" s="28"/>
      <c r="IU175" s="4"/>
      <c r="IV175" s="4"/>
    </row>
    <row r="176" spans="2:256" s="24" customFormat="1" ht="14.25">
      <c r="B176" s="116"/>
      <c r="C176" s="55"/>
      <c r="D176" s="79"/>
      <c r="E176" s="28"/>
      <c r="IU176" s="4"/>
      <c r="IV176" s="4"/>
    </row>
    <row r="177" spans="2:256" s="24" customFormat="1" ht="14.25">
      <c r="B177" s="116"/>
      <c r="C177" s="55"/>
      <c r="D177" s="79"/>
      <c r="E177" s="28"/>
      <c r="IU177" s="4"/>
      <c r="IV177" s="4"/>
    </row>
    <row r="178" spans="2:256" s="24" customFormat="1" ht="14.25">
      <c r="B178" s="116"/>
      <c r="C178" s="55"/>
      <c r="D178" s="79"/>
      <c r="E178" s="28"/>
      <c r="IU178" s="4"/>
      <c r="IV178" s="4"/>
    </row>
    <row r="179" spans="2:256" s="24" customFormat="1" ht="12" customHeight="1">
      <c r="B179" s="116"/>
      <c r="C179" s="55"/>
      <c r="D179" s="79"/>
      <c r="E179" s="28"/>
      <c r="IU179" s="4"/>
      <c r="IV179" s="4"/>
    </row>
    <row r="180" spans="2:256" s="24" customFormat="1" ht="14.25">
      <c r="B180" s="116"/>
      <c r="C180" s="55"/>
      <c r="D180" s="79"/>
      <c r="E180" s="28"/>
      <c r="IU180" s="4"/>
      <c r="IV180" s="4"/>
    </row>
    <row r="181" spans="2:256" s="24" customFormat="1" ht="14.25">
      <c r="B181" s="116"/>
      <c r="C181" s="55"/>
      <c r="D181" s="79"/>
      <c r="E181" s="28"/>
      <c r="IU181" s="4"/>
      <c r="IV181" s="4"/>
    </row>
    <row r="182" spans="2:256" s="24" customFormat="1" ht="14.25">
      <c r="B182" s="116"/>
      <c r="C182" s="55"/>
      <c r="D182" s="79"/>
      <c r="E182" s="28"/>
      <c r="IU182" s="4"/>
      <c r="IV182" s="4"/>
    </row>
    <row r="183" spans="2:256" s="24" customFormat="1" ht="14.25">
      <c r="B183" s="116"/>
      <c r="C183" s="55"/>
      <c r="D183" s="79"/>
      <c r="E183" s="28"/>
      <c r="IU183" s="4"/>
      <c r="IV183" s="4"/>
    </row>
    <row r="184" spans="2:256" s="24" customFormat="1" ht="14.25">
      <c r="B184" s="116"/>
      <c r="C184" s="55"/>
      <c r="D184" s="79"/>
      <c r="E184" s="28"/>
      <c r="IU184" s="4"/>
      <c r="IV184" s="4"/>
    </row>
    <row r="185" spans="2:256" s="24" customFormat="1" ht="13.5" customHeight="1">
      <c r="B185" s="116"/>
      <c r="C185" s="55"/>
      <c r="D185" s="79"/>
      <c r="E185" s="28"/>
      <c r="IU185" s="4"/>
      <c r="IV185" s="4"/>
    </row>
    <row r="186" spans="2:256" s="24" customFormat="1" ht="14.25">
      <c r="B186" s="116"/>
      <c r="C186" s="55"/>
      <c r="D186" s="79"/>
      <c r="E186" s="28"/>
      <c r="IU186" s="4"/>
      <c r="IV186" s="4"/>
    </row>
    <row r="187" spans="2:256" s="24" customFormat="1" ht="14.25">
      <c r="B187" s="116"/>
      <c r="C187" s="55"/>
      <c r="D187" s="79"/>
      <c r="E187" s="28"/>
      <c r="IU187" s="4"/>
      <c r="IV187" s="4"/>
    </row>
    <row r="188" spans="2:256" s="24" customFormat="1" ht="14.25">
      <c r="B188" s="116"/>
      <c r="C188" s="55"/>
      <c r="D188" s="79"/>
      <c r="E188" s="28"/>
      <c r="IU188" s="4"/>
      <c r="IV188" s="4"/>
    </row>
    <row r="189" spans="2:256" s="24" customFormat="1" ht="14.25">
      <c r="B189" s="116"/>
      <c r="C189" s="55"/>
      <c r="D189" s="79"/>
      <c r="E189" s="28"/>
      <c r="IU189" s="4"/>
      <c r="IV189" s="4"/>
    </row>
    <row r="190" spans="2:256" s="24" customFormat="1" ht="14.25">
      <c r="B190" s="116"/>
      <c r="C190" s="55"/>
      <c r="D190" s="79"/>
      <c r="E190" s="28"/>
      <c r="IU190" s="4"/>
      <c r="IV190" s="4"/>
    </row>
    <row r="191" spans="2:256" s="24" customFormat="1" ht="14.25">
      <c r="B191" s="116"/>
      <c r="C191" s="55"/>
      <c r="D191" s="79"/>
      <c r="E191" s="28"/>
      <c r="IU191" s="4"/>
      <c r="IV191" s="4"/>
    </row>
    <row r="192" spans="2:256" s="24" customFormat="1" ht="14.25">
      <c r="B192" s="116"/>
      <c r="C192" s="55"/>
      <c r="D192" s="79"/>
      <c r="E192" s="28"/>
      <c r="IU192" s="4"/>
      <c r="IV192" s="4"/>
    </row>
    <row r="193" spans="2:256" s="24" customFormat="1" ht="14.25">
      <c r="B193" s="116"/>
      <c r="C193" s="55"/>
      <c r="D193" s="79"/>
      <c r="E193" s="28"/>
      <c r="IU193" s="4"/>
      <c r="IV193" s="4"/>
    </row>
    <row r="194" spans="2:256" s="24" customFormat="1" ht="14.25">
      <c r="B194" s="116"/>
      <c r="C194" s="55"/>
      <c r="D194" s="79"/>
      <c r="E194" s="28"/>
      <c r="IU194" s="4"/>
      <c r="IV194" s="4"/>
    </row>
    <row r="195" spans="2:256" s="24" customFormat="1" ht="14.25">
      <c r="B195" s="116"/>
      <c r="C195" s="55"/>
      <c r="D195" s="79"/>
      <c r="E195" s="28"/>
      <c r="IU195" s="4"/>
      <c r="IV195" s="4"/>
    </row>
    <row r="196" spans="2:256" s="24" customFormat="1" ht="14.25">
      <c r="B196" s="116"/>
      <c r="C196" s="55"/>
      <c r="D196" s="79"/>
      <c r="E196" s="28"/>
      <c r="IU196" s="4"/>
      <c r="IV196" s="4"/>
    </row>
    <row r="197" spans="2:256" s="24" customFormat="1" ht="14.25">
      <c r="B197" s="116"/>
      <c r="C197" s="55"/>
      <c r="D197" s="79"/>
      <c r="E197" s="28"/>
      <c r="IU197" s="4"/>
      <c r="IV197" s="4"/>
    </row>
    <row r="198" spans="2:256" s="24" customFormat="1" ht="14.25">
      <c r="B198" s="116"/>
      <c r="C198" s="117"/>
      <c r="D198" s="79"/>
      <c r="E198" s="28"/>
      <c r="IU198" s="4"/>
      <c r="IV198" s="4"/>
    </row>
    <row r="199" spans="2:256" s="19" customFormat="1" ht="15" customHeight="1">
      <c r="B199" s="116"/>
      <c r="C199" s="117"/>
      <c r="D199" s="79"/>
      <c r="E199" s="28"/>
      <c r="IU199" s="4"/>
      <c r="IV199" s="4"/>
    </row>
    <row r="200" spans="2:256" s="24" customFormat="1" ht="14.25">
      <c r="B200" s="116"/>
      <c r="C200" s="117"/>
      <c r="D200" s="79"/>
      <c r="E200" s="28"/>
      <c r="IU200" s="4"/>
      <c r="IV200" s="4"/>
    </row>
    <row r="201" spans="2:256" s="24" customFormat="1" ht="14.25">
      <c r="B201" s="116"/>
      <c r="C201" s="117"/>
      <c r="D201" s="79"/>
      <c r="E201" s="28"/>
      <c r="IU201" s="4"/>
      <c r="IV201" s="4"/>
    </row>
    <row r="202" spans="2:256" s="50" customFormat="1" ht="14.25">
      <c r="B202" s="116"/>
      <c r="C202" s="117"/>
      <c r="D202" s="79"/>
      <c r="E202" s="28"/>
      <c r="IU202" s="4"/>
      <c r="IV202" s="4"/>
    </row>
    <row r="203" spans="2:256" s="50" customFormat="1" ht="12" customHeight="1">
      <c r="B203" s="116"/>
      <c r="C203" s="118"/>
      <c r="D203" s="79"/>
      <c r="E203" s="28"/>
      <c r="IU203" s="4"/>
      <c r="IV203" s="4"/>
    </row>
    <row r="204" spans="2:256" s="50" customFormat="1" ht="12" customHeight="1">
      <c r="B204" s="116"/>
      <c r="C204" s="118"/>
      <c r="D204" s="79"/>
      <c r="E204" s="28"/>
      <c r="IU204" s="4"/>
      <c r="IV204" s="4"/>
    </row>
    <row r="205" spans="2:256" s="50" customFormat="1" ht="14.25">
      <c r="B205" s="116"/>
      <c r="C205" s="118"/>
      <c r="D205" s="79"/>
      <c r="E205" s="28"/>
      <c r="IU205" s="4"/>
      <c r="IV205" s="4"/>
    </row>
    <row r="206" spans="2:256" s="24" customFormat="1" ht="14.25">
      <c r="B206" s="116"/>
      <c r="C206" s="118"/>
      <c r="D206" s="79"/>
      <c r="E206" s="28"/>
      <c r="IU206" s="4"/>
      <c r="IV206" s="4"/>
    </row>
    <row r="207" spans="2:256" s="24" customFormat="1" ht="14.25">
      <c r="B207" s="119"/>
      <c r="C207" s="122"/>
      <c r="D207" s="121"/>
      <c r="E207" s="80"/>
      <c r="IU207" s="4"/>
      <c r="IV207" s="4"/>
    </row>
    <row r="208" spans="2:256" s="24" customFormat="1" ht="12" customHeight="1">
      <c r="B208" s="116"/>
      <c r="C208" s="117"/>
      <c r="D208" s="79"/>
      <c r="E208" s="28"/>
      <c r="IU208" s="4"/>
      <c r="IV208" s="4"/>
    </row>
    <row r="209" spans="2:256" s="24" customFormat="1" ht="12" customHeight="1">
      <c r="B209" s="116"/>
      <c r="C209" s="123"/>
      <c r="D209" s="79"/>
      <c r="E209" s="28"/>
      <c r="IU209" s="4"/>
      <c r="IV209" s="4"/>
    </row>
    <row r="210" spans="2:256" s="50" customFormat="1" ht="14.25">
      <c r="B210" s="116"/>
      <c r="C210" s="117"/>
      <c r="D210" s="79"/>
      <c r="E210" s="28"/>
      <c r="IU210" s="4"/>
      <c r="IV210" s="4"/>
    </row>
    <row r="211" spans="2:256" s="24" customFormat="1" ht="12" customHeight="1">
      <c r="B211" s="116"/>
      <c r="C211" s="117"/>
      <c r="D211" s="79"/>
      <c r="E211" s="28"/>
      <c r="IU211" s="4"/>
      <c r="IV211" s="4"/>
    </row>
    <row r="212" spans="2:256" s="24" customFormat="1" ht="12" customHeight="1">
      <c r="B212" s="116"/>
      <c r="C212" s="117"/>
      <c r="D212" s="79"/>
      <c r="E212" s="28"/>
      <c r="IU212" s="4"/>
      <c r="IV212" s="4"/>
    </row>
    <row r="213" spans="2:256" s="24" customFormat="1" ht="14.25">
      <c r="B213" s="116"/>
      <c r="C213" s="117"/>
      <c r="D213" s="79"/>
      <c r="E213" s="28"/>
      <c r="IU213" s="4"/>
      <c r="IV213" s="4"/>
    </row>
    <row r="214" spans="2:256" s="24" customFormat="1" ht="14.25">
      <c r="B214" s="116"/>
      <c r="C214" s="117"/>
      <c r="D214" s="79"/>
      <c r="E214" s="28"/>
      <c r="IU214" s="4"/>
      <c r="IV214" s="4"/>
    </row>
    <row r="215" spans="2:256" s="24" customFormat="1" ht="14.25">
      <c r="B215" s="116"/>
      <c r="C215" s="117"/>
      <c r="D215" s="79"/>
      <c r="E215" s="28"/>
      <c r="IU215" s="4"/>
      <c r="IV215" s="4"/>
    </row>
    <row r="216" spans="2:256" s="24" customFormat="1" ht="14.25">
      <c r="B216" s="116"/>
      <c r="C216" s="117"/>
      <c r="D216" s="79"/>
      <c r="E216" s="28"/>
      <c r="IU216" s="4"/>
      <c r="IV216" s="4"/>
    </row>
    <row r="217" spans="2:256" s="24" customFormat="1" ht="14.25">
      <c r="B217" s="116"/>
      <c r="C217" s="117"/>
      <c r="D217" s="79"/>
      <c r="E217" s="28"/>
      <c r="IU217" s="4"/>
      <c r="IV217" s="4"/>
    </row>
    <row r="218" spans="2:256" s="24" customFormat="1" ht="14.25">
      <c r="B218" s="116"/>
      <c r="C218" s="117"/>
      <c r="D218" s="79"/>
      <c r="E218" s="28"/>
      <c r="IU218" s="4"/>
      <c r="IV218" s="4"/>
    </row>
    <row r="219" spans="2:256" s="24" customFormat="1" ht="14.25">
      <c r="B219" s="116"/>
      <c r="C219" s="117"/>
      <c r="D219" s="79"/>
      <c r="E219" s="28"/>
      <c r="IU219" s="4"/>
      <c r="IV219" s="4"/>
    </row>
    <row r="220" spans="2:256" s="19" customFormat="1" ht="14.25">
      <c r="B220" s="116"/>
      <c r="C220" s="117"/>
      <c r="D220" s="79"/>
      <c r="E220" s="28"/>
      <c r="IU220" s="4"/>
      <c r="IV220" s="4"/>
    </row>
    <row r="221" spans="2:256" s="24" customFormat="1" ht="14.25">
      <c r="B221" s="116"/>
      <c r="C221" s="117"/>
      <c r="D221" s="79"/>
      <c r="E221" s="28"/>
      <c r="IU221" s="4"/>
      <c r="IV221" s="4"/>
    </row>
    <row r="222" spans="2:256" s="24" customFormat="1" ht="14.25">
      <c r="B222" s="116"/>
      <c r="C222" s="117"/>
      <c r="D222" s="79"/>
      <c r="E222" s="28"/>
      <c r="IU222" s="4"/>
      <c r="IV222" s="4"/>
    </row>
    <row r="223" spans="2:256" s="24" customFormat="1" ht="14.25">
      <c r="B223" s="116"/>
      <c r="C223" s="117"/>
      <c r="D223" s="79"/>
      <c r="E223" s="28"/>
      <c r="IU223" s="4"/>
      <c r="IV223" s="4"/>
    </row>
    <row r="224" spans="2:256" s="24" customFormat="1" ht="14.25">
      <c r="B224" s="116"/>
      <c r="C224" s="118"/>
      <c r="D224" s="79"/>
      <c r="E224" s="28"/>
      <c r="IU224" s="4"/>
      <c r="IV224" s="4"/>
    </row>
    <row r="225" spans="2:256" s="24" customFormat="1" ht="14.25">
      <c r="B225" s="116"/>
      <c r="C225" s="118"/>
      <c r="D225" s="79"/>
      <c r="E225" s="28"/>
      <c r="IU225" s="4"/>
      <c r="IV225" s="4"/>
    </row>
    <row r="226" spans="2:256" s="24" customFormat="1" ht="14.25">
      <c r="B226" s="116"/>
      <c r="C226" s="118"/>
      <c r="D226" s="79"/>
      <c r="E226" s="28"/>
      <c r="IU226" s="4"/>
      <c r="IV226" s="4"/>
    </row>
    <row r="227" spans="2:256" s="24" customFormat="1" ht="14.25">
      <c r="B227" s="116"/>
      <c r="C227" s="118"/>
      <c r="D227" s="79"/>
      <c r="E227" s="28"/>
      <c r="IU227" s="4"/>
      <c r="IV227" s="4"/>
    </row>
    <row r="228" spans="2:256" s="50" customFormat="1" ht="14.25">
      <c r="B228" s="119"/>
      <c r="C228" s="124"/>
      <c r="D228" s="125"/>
      <c r="E228" s="80"/>
      <c r="IU228" s="4"/>
      <c r="IV228" s="4"/>
    </row>
    <row r="229" spans="2:256" s="50" customFormat="1" ht="14.25">
      <c r="B229" s="126"/>
      <c r="C229" s="127"/>
      <c r="D229" s="27"/>
      <c r="E229" s="28"/>
      <c r="IU229" s="4"/>
      <c r="IV229" s="4"/>
    </row>
    <row r="230" spans="2:256" s="24" customFormat="1" ht="14.25">
      <c r="B230" s="126"/>
      <c r="C230" s="127"/>
      <c r="D230" s="27"/>
      <c r="E230" s="28"/>
      <c r="IU230" s="4"/>
      <c r="IV230" s="4"/>
    </row>
    <row r="231" spans="2:256" s="50" customFormat="1" ht="14.25">
      <c r="B231" s="126"/>
      <c r="C231" s="127"/>
      <c r="D231" s="27"/>
      <c r="E231" s="28"/>
      <c r="IU231" s="4"/>
      <c r="IV231" s="4"/>
    </row>
    <row r="232" spans="2:256" s="50" customFormat="1" ht="14.25">
      <c r="B232" s="126"/>
      <c r="C232" s="127"/>
      <c r="D232" s="27"/>
      <c r="E232" s="28"/>
      <c r="IU232" s="4"/>
      <c r="IV232" s="4"/>
    </row>
    <row r="233" spans="2:256" s="128" customFormat="1" ht="14.25">
      <c r="B233" s="126"/>
      <c r="C233" s="127"/>
      <c r="D233" s="27"/>
      <c r="E233" s="28"/>
      <c r="IU233" s="4"/>
      <c r="IV233" s="4"/>
    </row>
    <row r="234" spans="2:256" s="24" customFormat="1" ht="14.25">
      <c r="B234" s="126"/>
      <c r="C234" s="127"/>
      <c r="D234" s="27"/>
      <c r="E234" s="28"/>
      <c r="IU234" s="4"/>
      <c r="IV234" s="4"/>
    </row>
    <row r="235" spans="2:256" s="129" customFormat="1" ht="14.25">
      <c r="B235" s="126"/>
      <c r="C235" s="127"/>
      <c r="D235" s="27"/>
      <c r="E235" s="28"/>
      <c r="IU235" s="4"/>
      <c r="IV235" s="4"/>
    </row>
    <row r="236" spans="2:256" s="129" customFormat="1" ht="14.25">
      <c r="B236" s="126"/>
      <c r="C236" s="127"/>
      <c r="D236" s="27"/>
      <c r="E236" s="28"/>
      <c r="IU236" s="4"/>
      <c r="IV236" s="4"/>
    </row>
    <row r="237" spans="2:256" s="129" customFormat="1" ht="14.25">
      <c r="B237" s="126"/>
      <c r="C237" s="127"/>
      <c r="D237" s="27"/>
      <c r="E237" s="28"/>
      <c r="IU237" s="4"/>
      <c r="IV237" s="4"/>
    </row>
    <row r="238" spans="2:256" s="129" customFormat="1" ht="14.25">
      <c r="B238" s="126"/>
      <c r="C238" s="127"/>
      <c r="D238" s="27"/>
      <c r="E238" s="28"/>
      <c r="IU238" s="4"/>
      <c r="IV238" s="4"/>
    </row>
    <row r="239" spans="2:256" s="129" customFormat="1" ht="14.25">
      <c r="B239" s="126"/>
      <c r="C239" s="127"/>
      <c r="D239" s="27"/>
      <c r="E239" s="28"/>
      <c r="IU239" s="4"/>
      <c r="IV239" s="4"/>
    </row>
    <row r="240" spans="2:256" s="129" customFormat="1" ht="14.25">
      <c r="B240" s="126"/>
      <c r="C240" s="127"/>
      <c r="D240" s="27"/>
      <c r="E240" s="28"/>
      <c r="IU240" s="4"/>
      <c r="IV240" s="4"/>
    </row>
    <row r="241" spans="2:256" s="129" customFormat="1" ht="14.25">
      <c r="B241" s="126"/>
      <c r="C241" s="127"/>
      <c r="D241" s="27"/>
      <c r="E241" s="28"/>
      <c r="IU241" s="4"/>
      <c r="IV241" s="4"/>
    </row>
    <row r="242" spans="2:256" s="129" customFormat="1" ht="14.25">
      <c r="B242" s="126"/>
      <c r="C242" s="127"/>
      <c r="D242" s="27"/>
      <c r="E242" s="28"/>
      <c r="IU242" s="4"/>
      <c r="IV242" s="4"/>
    </row>
    <row r="243" spans="2:256" s="129" customFormat="1" ht="14.25">
      <c r="B243" s="126"/>
      <c r="C243" s="127"/>
      <c r="D243" s="27"/>
      <c r="E243" s="28"/>
      <c r="IU243" s="4"/>
      <c r="IV243" s="4"/>
    </row>
    <row r="244" spans="2:256" s="129" customFormat="1" ht="14.25">
      <c r="B244" s="126"/>
      <c r="C244" s="127"/>
      <c r="D244" s="27"/>
      <c r="E244" s="28"/>
      <c r="IU244" s="4"/>
      <c r="IV244" s="4"/>
    </row>
    <row r="245" spans="2:256" s="129" customFormat="1" ht="14.25">
      <c r="B245" s="126"/>
      <c r="C245" s="127"/>
      <c r="D245" s="27"/>
      <c r="E245" s="28"/>
      <c r="IU245" s="4"/>
      <c r="IV245" s="4"/>
    </row>
    <row r="246" spans="2:256" s="129" customFormat="1" ht="14.25">
      <c r="B246" s="126"/>
      <c r="C246" s="127"/>
      <c r="D246" s="27"/>
      <c r="E246" s="28"/>
      <c r="IU246" s="4"/>
      <c r="IV246" s="4"/>
    </row>
    <row r="247" spans="2:256" s="129" customFormat="1" ht="14.25">
      <c r="B247" s="126"/>
      <c r="C247" s="127"/>
      <c r="D247" s="27"/>
      <c r="E247" s="28"/>
      <c r="IU247" s="4"/>
      <c r="IV247" s="4"/>
    </row>
    <row r="248" spans="2:256" s="129" customFormat="1" ht="14.25">
      <c r="B248" s="126"/>
      <c r="C248" s="127"/>
      <c r="D248" s="27"/>
      <c r="E248" s="28"/>
      <c r="IU248" s="4"/>
      <c r="IV248" s="4"/>
    </row>
    <row r="249" spans="2:256" s="129" customFormat="1" ht="14.25">
      <c r="B249" s="126"/>
      <c r="C249" s="127"/>
      <c r="D249" s="27"/>
      <c r="E249" s="28"/>
      <c r="IU249" s="4"/>
      <c r="IV249" s="4"/>
    </row>
    <row r="250" spans="2:256" s="129" customFormat="1" ht="14.25">
      <c r="B250" s="126"/>
      <c r="C250" s="127"/>
      <c r="D250" s="27"/>
      <c r="E250" s="28"/>
      <c r="IU250" s="4"/>
      <c r="IV250" s="4"/>
    </row>
    <row r="251" spans="2:256" s="129" customFormat="1" ht="14.25">
      <c r="B251" s="126"/>
      <c r="C251" s="127"/>
      <c r="D251" s="27"/>
      <c r="E251" s="28"/>
      <c r="IU251" s="4"/>
      <c r="IV251" s="4"/>
    </row>
    <row r="252" spans="2:256" s="129" customFormat="1" ht="14.25">
      <c r="B252" s="126"/>
      <c r="C252" s="127"/>
      <c r="D252" s="27"/>
      <c r="E252" s="28"/>
      <c r="IU252" s="4"/>
      <c r="IV252" s="4"/>
    </row>
    <row r="253" spans="2:256" s="24" customFormat="1" ht="14.25">
      <c r="B253" s="126"/>
      <c r="C253" s="127"/>
      <c r="D253" s="27"/>
      <c r="E253" s="28"/>
      <c r="IU253" s="4"/>
      <c r="IV253" s="4"/>
    </row>
    <row r="254" spans="2:256" s="24" customFormat="1" ht="14.25">
      <c r="B254" s="126"/>
      <c r="C254" s="127"/>
      <c r="D254" s="27"/>
      <c r="E254" s="28"/>
      <c r="IU254" s="4"/>
      <c r="IV254" s="4"/>
    </row>
    <row r="255" spans="2:256" s="24" customFormat="1" ht="14.25">
      <c r="B255" s="126"/>
      <c r="C255" s="127"/>
      <c r="D255" s="27"/>
      <c r="E255" s="28"/>
      <c r="IU255" s="4"/>
      <c r="IV255" s="4"/>
    </row>
    <row r="256" spans="2:256" s="24" customFormat="1" ht="14.25">
      <c r="B256" s="126"/>
      <c r="C256" s="127"/>
      <c r="D256" s="27"/>
      <c r="E256" s="28"/>
      <c r="IU256" s="4"/>
      <c r="IV256" s="4"/>
    </row>
    <row r="257" spans="2:256" s="130" customFormat="1" ht="14.25">
      <c r="B257" s="126"/>
      <c r="C257" s="127"/>
      <c r="D257" s="27"/>
      <c r="E257" s="28"/>
      <c r="IU257" s="4"/>
      <c r="IV257" s="4"/>
    </row>
    <row r="258" spans="2:256" s="24" customFormat="1" ht="14.25">
      <c r="B258" s="126"/>
      <c r="C258" s="127"/>
      <c r="D258" s="27"/>
      <c r="E258" s="28"/>
      <c r="IU258" s="4"/>
      <c r="IV258" s="4"/>
    </row>
    <row r="259" spans="2:256" s="130" customFormat="1" ht="14.25">
      <c r="B259" s="126"/>
      <c r="C259" s="127"/>
      <c r="D259" s="27"/>
      <c r="E259" s="28"/>
      <c r="IU259" s="4"/>
      <c r="IV259" s="4"/>
    </row>
    <row r="260" spans="2:256" s="24" customFormat="1" ht="14.25">
      <c r="B260" s="126"/>
      <c r="C260" s="127"/>
      <c r="D260" s="27"/>
      <c r="E260" s="28"/>
      <c r="IU260" s="4"/>
      <c r="IV260" s="4"/>
    </row>
    <row r="261" spans="2:256" s="24" customFormat="1" ht="14.25">
      <c r="B261" s="126"/>
      <c r="C261" s="127"/>
      <c r="D261" s="27"/>
      <c r="E261" s="28"/>
      <c r="IU261" s="4"/>
      <c r="IV261" s="4"/>
    </row>
    <row r="262" spans="2:256" s="24" customFormat="1" ht="13.5" customHeight="1">
      <c r="B262" s="126"/>
      <c r="C262" s="127"/>
      <c r="D262" s="27"/>
      <c r="E262" s="28"/>
      <c r="IU262" s="4"/>
      <c r="IV262" s="4"/>
    </row>
    <row r="263" spans="2:256" s="24" customFormat="1" ht="13.5" customHeight="1">
      <c r="B263" s="126"/>
      <c r="C263" s="127"/>
      <c r="D263" s="27"/>
      <c r="E263" s="28"/>
      <c r="IU263" s="4"/>
      <c r="IV263" s="4"/>
    </row>
    <row r="264" spans="2:256" s="24" customFormat="1" ht="14.25">
      <c r="B264" s="126"/>
      <c r="C264" s="127"/>
      <c r="D264" s="27"/>
      <c r="E264" s="28"/>
      <c r="IU264" s="4"/>
      <c r="IV264" s="4"/>
    </row>
    <row r="265" spans="2:256" s="24" customFormat="1" ht="14.25">
      <c r="B265" s="126"/>
      <c r="C265" s="127"/>
      <c r="D265" s="27"/>
      <c r="E265" s="28"/>
      <c r="IU265" s="4"/>
      <c r="IV265" s="4"/>
    </row>
    <row r="266" spans="2:256" s="24" customFormat="1" ht="14.25">
      <c r="B266" s="126"/>
      <c r="C266" s="127"/>
      <c r="D266" s="27"/>
      <c r="E266" s="28"/>
      <c r="IU266" s="4"/>
      <c r="IV266" s="4"/>
    </row>
    <row r="267" spans="2:256" s="24" customFormat="1" ht="14.25">
      <c r="B267" s="126"/>
      <c r="C267" s="127"/>
      <c r="D267" s="27"/>
      <c r="E267" s="28"/>
      <c r="IU267" s="4"/>
      <c r="IV267" s="4"/>
    </row>
    <row r="268" spans="2:256" s="24" customFormat="1" ht="14.25">
      <c r="B268" s="126"/>
      <c r="C268" s="127"/>
      <c r="D268" s="27"/>
      <c r="E268" s="28"/>
      <c r="IU268" s="4"/>
      <c r="IV268" s="4"/>
    </row>
    <row r="269" spans="2:256" s="24" customFormat="1" ht="14.25">
      <c r="B269" s="126"/>
      <c r="C269" s="127"/>
      <c r="D269" s="27"/>
      <c r="E269" s="28"/>
      <c r="IU269" s="4"/>
      <c r="IV269" s="4"/>
    </row>
    <row r="270" spans="2:256" s="24" customFormat="1" ht="14.25">
      <c r="B270" s="126"/>
      <c r="C270" s="127"/>
      <c r="D270" s="27"/>
      <c r="E270" s="28"/>
      <c r="IU270" s="4"/>
      <c r="IV270" s="4"/>
    </row>
    <row r="271" spans="2:256" s="24" customFormat="1" ht="14.25">
      <c r="B271" s="126"/>
      <c r="C271" s="127"/>
      <c r="D271" s="27"/>
      <c r="E271" s="28"/>
      <c r="IU271" s="4"/>
      <c r="IV271" s="4"/>
    </row>
    <row r="272" spans="2:256" s="24" customFormat="1" ht="14.25">
      <c r="B272" s="126"/>
      <c r="C272" s="127"/>
      <c r="D272" s="27"/>
      <c r="E272" s="28"/>
      <c r="IU272" s="4"/>
      <c r="IV272" s="4"/>
    </row>
    <row r="273" spans="2:256" s="24" customFormat="1" ht="14.25">
      <c r="B273" s="126"/>
      <c r="C273" s="127"/>
      <c r="D273" s="27"/>
      <c r="E273" s="28"/>
      <c r="IU273" s="4"/>
      <c r="IV273" s="4"/>
    </row>
    <row r="274" spans="2:256" s="24" customFormat="1" ht="14.25">
      <c r="B274" s="126"/>
      <c r="C274" s="127"/>
      <c r="D274" s="27"/>
      <c r="E274" s="28"/>
      <c r="IU274" s="4"/>
      <c r="IV274" s="4"/>
    </row>
    <row r="275" spans="2:256" s="24" customFormat="1" ht="14.25">
      <c r="B275" s="126"/>
      <c r="C275" s="127"/>
      <c r="D275" s="27"/>
      <c r="E275" s="28"/>
      <c r="IU275" s="4"/>
      <c r="IV275" s="4"/>
    </row>
    <row r="276" spans="2:256" s="24" customFormat="1" ht="14.25">
      <c r="B276" s="126"/>
      <c r="C276" s="127"/>
      <c r="D276" s="27"/>
      <c r="E276" s="28"/>
      <c r="IU276" s="4"/>
      <c r="IV276" s="4"/>
    </row>
    <row r="277" spans="2:256" s="24" customFormat="1" ht="14.25">
      <c r="B277" s="126"/>
      <c r="C277" s="127"/>
      <c r="D277" s="27"/>
      <c r="E277" s="28"/>
      <c r="IU277" s="4"/>
      <c r="IV277" s="4"/>
    </row>
    <row r="278" spans="2:256" s="24" customFormat="1" ht="14.25">
      <c r="B278" s="126"/>
      <c r="C278" s="127"/>
      <c r="D278" s="27"/>
      <c r="E278" s="28"/>
      <c r="IU278" s="4"/>
      <c r="IV278" s="4"/>
    </row>
    <row r="279" spans="2:256" s="24" customFormat="1" ht="14.25">
      <c r="B279" s="126"/>
      <c r="C279" s="127"/>
      <c r="D279" s="27"/>
      <c r="E279" s="28"/>
      <c r="IU279" s="4"/>
      <c r="IV279" s="4"/>
    </row>
    <row r="280" spans="2:256" s="24" customFormat="1" ht="14.25">
      <c r="B280" s="126"/>
      <c r="C280" s="127"/>
      <c r="D280" s="27"/>
      <c r="E280" s="28"/>
      <c r="IU280" s="4"/>
      <c r="IV280" s="4"/>
    </row>
    <row r="281" spans="2:256" s="24" customFormat="1" ht="14.25">
      <c r="B281" s="126"/>
      <c r="C281" s="127"/>
      <c r="D281" s="27"/>
      <c r="E281" s="28"/>
      <c r="IU281" s="4"/>
      <c r="IV281" s="4"/>
    </row>
    <row r="282" spans="2:256" s="24" customFormat="1" ht="14.25">
      <c r="B282" s="126"/>
      <c r="C282" s="127"/>
      <c r="D282" s="27"/>
      <c r="E282" s="28"/>
      <c r="IU282" s="4"/>
      <c r="IV282" s="4"/>
    </row>
    <row r="283" spans="2:256" s="24" customFormat="1" ht="14.25">
      <c r="B283" s="126"/>
      <c r="C283" s="127"/>
      <c r="D283" s="27"/>
      <c r="E283" s="28"/>
      <c r="IU283" s="4"/>
      <c r="IV283" s="4"/>
    </row>
    <row r="284" spans="2:256" s="24" customFormat="1" ht="14.25">
      <c r="B284" s="126"/>
      <c r="C284" s="127"/>
      <c r="D284" s="27"/>
      <c r="E284" s="28"/>
      <c r="IU284" s="4"/>
      <c r="IV284" s="4"/>
    </row>
    <row r="285" spans="2:256" s="24" customFormat="1" ht="14.25">
      <c r="B285" s="126"/>
      <c r="C285" s="127"/>
      <c r="D285" s="27"/>
      <c r="E285" s="28"/>
      <c r="IU285" s="4"/>
      <c r="IV285" s="4"/>
    </row>
    <row r="286" spans="2:256" s="24" customFormat="1" ht="14.25">
      <c r="B286" s="126"/>
      <c r="C286" s="127"/>
      <c r="D286" s="27"/>
      <c r="E286" s="28"/>
      <c r="IU286" s="4"/>
      <c r="IV286" s="4"/>
    </row>
    <row r="287" spans="2:256" s="24" customFormat="1" ht="14.25">
      <c r="B287" s="126"/>
      <c r="C287" s="127"/>
      <c r="D287" s="27"/>
      <c r="E287" s="28"/>
      <c r="IU287" s="4"/>
      <c r="IV287" s="4"/>
    </row>
    <row r="288" spans="2:256" s="24" customFormat="1" ht="14.25">
      <c r="B288" s="126"/>
      <c r="C288" s="127"/>
      <c r="D288" s="27"/>
      <c r="E288" s="28"/>
      <c r="IU288" s="4"/>
      <c r="IV288" s="4"/>
    </row>
    <row r="289" spans="2:256" s="24" customFormat="1" ht="14.25">
      <c r="B289" s="126"/>
      <c r="C289" s="127"/>
      <c r="D289" s="27"/>
      <c r="E289" s="28"/>
      <c r="IU289" s="4"/>
      <c r="IV289" s="4"/>
    </row>
    <row r="290" spans="2:256" s="24" customFormat="1" ht="14.25">
      <c r="B290" s="126"/>
      <c r="C290" s="127"/>
      <c r="D290" s="27"/>
      <c r="E290" s="28"/>
      <c r="IU290" s="4"/>
      <c r="IV290" s="4"/>
    </row>
    <row r="291" spans="2:256" s="24" customFormat="1" ht="14.25">
      <c r="B291" s="126"/>
      <c r="C291" s="127"/>
      <c r="D291" s="27"/>
      <c r="E291" s="28"/>
      <c r="IU291" s="4"/>
      <c r="IV291" s="4"/>
    </row>
    <row r="292" spans="2:256" s="24" customFormat="1" ht="14.25">
      <c r="B292" s="126"/>
      <c r="C292" s="127"/>
      <c r="D292" s="27"/>
      <c r="E292" s="28"/>
      <c r="IU292" s="4"/>
      <c r="IV292" s="4"/>
    </row>
    <row r="293" spans="2:256" s="24" customFormat="1" ht="14.25">
      <c r="B293" s="126"/>
      <c r="C293" s="127"/>
      <c r="D293" s="27"/>
      <c r="E293" s="28"/>
      <c r="IU293" s="4"/>
      <c r="IV293" s="4"/>
    </row>
    <row r="294" spans="2:256" s="24" customFormat="1" ht="14.25">
      <c r="B294" s="126"/>
      <c r="C294" s="127"/>
      <c r="D294" s="27"/>
      <c r="E294" s="28"/>
      <c r="IU294" s="4"/>
      <c r="IV294" s="4"/>
    </row>
    <row r="295" spans="2:256" s="24" customFormat="1" ht="14.25">
      <c r="B295" s="126"/>
      <c r="C295" s="127"/>
      <c r="D295" s="27"/>
      <c r="E295" s="28"/>
      <c r="IU295" s="4"/>
      <c r="IV295" s="4"/>
    </row>
    <row r="296" spans="2:256" s="24" customFormat="1" ht="14.25">
      <c r="B296" s="126"/>
      <c r="C296" s="127"/>
      <c r="D296" s="27"/>
      <c r="E296" s="28"/>
      <c r="IU296" s="4"/>
      <c r="IV296" s="4"/>
    </row>
    <row r="297" spans="2:256" s="24" customFormat="1" ht="14.25">
      <c r="B297" s="126"/>
      <c r="C297" s="127"/>
      <c r="D297" s="27"/>
      <c r="E297" s="28"/>
      <c r="IU297" s="4"/>
      <c r="IV297" s="4"/>
    </row>
    <row r="298" spans="2:256" s="24" customFormat="1" ht="14.25">
      <c r="B298" s="126"/>
      <c r="C298" s="127"/>
      <c r="D298" s="27"/>
      <c r="E298" s="28"/>
      <c r="IU298" s="4"/>
      <c r="IV298" s="4"/>
    </row>
    <row r="299" spans="2:256" s="24" customFormat="1" ht="14.25">
      <c r="B299" s="126"/>
      <c r="C299" s="127"/>
      <c r="D299" s="27"/>
      <c r="E299" s="28"/>
      <c r="IU299" s="4"/>
      <c r="IV299" s="4"/>
    </row>
    <row r="300" spans="2:256" s="24" customFormat="1" ht="14.25">
      <c r="B300" s="126"/>
      <c r="C300" s="127"/>
      <c r="D300" s="27"/>
      <c r="E300" s="28"/>
      <c r="IU300" s="4"/>
      <c r="IV300" s="4"/>
    </row>
    <row r="301" spans="2:256" s="24" customFormat="1" ht="14.25">
      <c r="B301" s="126"/>
      <c r="C301" s="127"/>
      <c r="D301" s="27"/>
      <c r="E301" s="28"/>
      <c r="IU301" s="4"/>
      <c r="IV301" s="4"/>
    </row>
    <row r="302" spans="2:256" s="24" customFormat="1" ht="14.25">
      <c r="B302" s="126"/>
      <c r="C302" s="127"/>
      <c r="D302" s="27"/>
      <c r="E302" s="28"/>
      <c r="IU302" s="4"/>
      <c r="IV302" s="4"/>
    </row>
    <row r="303" spans="2:256" s="24" customFormat="1" ht="14.25">
      <c r="B303" s="126"/>
      <c r="C303" s="127"/>
      <c r="D303" s="27"/>
      <c r="E303" s="28"/>
      <c r="IU303" s="4"/>
      <c r="IV303" s="4"/>
    </row>
    <row r="304" spans="2:256" s="24" customFormat="1" ht="14.25">
      <c r="B304" s="126"/>
      <c r="C304" s="127"/>
      <c r="D304" s="27"/>
      <c r="E304" s="28"/>
      <c r="IU304" s="4"/>
      <c r="IV304" s="4"/>
    </row>
    <row r="305" spans="2:256" s="24" customFormat="1" ht="14.25">
      <c r="B305" s="126"/>
      <c r="C305" s="127"/>
      <c r="D305" s="27"/>
      <c r="E305" s="28"/>
      <c r="IU305" s="4"/>
      <c r="IV305" s="4"/>
    </row>
    <row r="306" spans="2:256" s="24" customFormat="1" ht="14.25">
      <c r="B306" s="126"/>
      <c r="C306" s="127"/>
      <c r="D306" s="27"/>
      <c r="E306" s="28"/>
      <c r="IU306" s="4"/>
      <c r="IV306" s="4"/>
    </row>
    <row r="307" spans="2:256" s="24" customFormat="1" ht="14.25">
      <c r="B307" s="126"/>
      <c r="C307" s="127"/>
      <c r="D307" s="27"/>
      <c r="E307" s="28"/>
      <c r="IU307" s="4"/>
      <c r="IV307" s="4"/>
    </row>
    <row r="308" spans="2:256" s="24" customFormat="1" ht="14.25">
      <c r="B308" s="126"/>
      <c r="C308" s="127"/>
      <c r="D308" s="27"/>
      <c r="E308" s="28"/>
      <c r="IU308" s="4"/>
      <c r="IV308" s="4"/>
    </row>
    <row r="309" spans="2:256" s="24" customFormat="1" ht="14.25">
      <c r="B309" s="126"/>
      <c r="C309" s="127"/>
      <c r="D309" s="27"/>
      <c r="E309" s="127"/>
      <c r="IU309" s="4"/>
      <c r="IV309" s="4"/>
    </row>
    <row r="310" spans="2:256" s="24" customFormat="1" ht="14.25">
      <c r="B310" s="126"/>
      <c r="C310" s="127"/>
      <c r="D310" s="27"/>
      <c r="E310" s="127"/>
      <c r="IU310" s="4"/>
      <c r="IV310" s="4"/>
    </row>
    <row r="311" spans="2:256" s="24" customFormat="1" ht="14.25">
      <c r="B311" s="126"/>
      <c r="C311" s="127"/>
      <c r="D311" s="27"/>
      <c r="E311" s="127"/>
      <c r="IU311" s="4"/>
      <c r="IV311" s="4"/>
    </row>
    <row r="312" spans="2:256" s="24" customFormat="1" ht="14.25">
      <c r="B312" s="126"/>
      <c r="C312" s="127"/>
      <c r="D312" s="27"/>
      <c r="E312" s="127"/>
      <c r="IU312" s="4"/>
      <c r="IV312" s="4"/>
    </row>
    <row r="313" spans="2:256" s="24" customFormat="1" ht="14.25">
      <c r="B313" s="126"/>
      <c r="C313" s="127"/>
      <c r="D313" s="27"/>
      <c r="E313" s="127"/>
      <c r="IU313" s="4"/>
      <c r="IV313" s="4"/>
    </row>
    <row r="314" spans="2:256" s="24" customFormat="1" ht="14.25">
      <c r="B314" s="126"/>
      <c r="C314" s="127"/>
      <c r="D314" s="27"/>
      <c r="E314" s="127"/>
      <c r="IU314" s="4"/>
      <c r="IV314" s="4"/>
    </row>
    <row r="315" spans="2:256" s="24" customFormat="1" ht="14.25">
      <c r="B315" s="126"/>
      <c r="C315" s="127"/>
      <c r="D315" s="27"/>
      <c r="E315" s="127"/>
      <c r="IU315" s="4"/>
      <c r="IV315" s="4"/>
    </row>
    <row r="316" spans="2:256" s="24" customFormat="1" ht="14.25">
      <c r="B316" s="126"/>
      <c r="C316" s="127"/>
      <c r="D316" s="27"/>
      <c r="E316" s="127"/>
      <c r="IU316" s="4"/>
      <c r="IV316" s="4"/>
    </row>
    <row r="317" spans="2:256" s="24" customFormat="1" ht="14.25">
      <c r="B317" s="126"/>
      <c r="C317" s="127"/>
      <c r="D317" s="27"/>
      <c r="E317" s="127"/>
      <c r="IU317" s="4"/>
      <c r="IV317" s="4"/>
    </row>
    <row r="318" spans="2:256" s="24" customFormat="1" ht="14.25">
      <c r="B318" s="126"/>
      <c r="C318" s="127"/>
      <c r="D318" s="27"/>
      <c r="E318" s="127"/>
      <c r="IU318" s="4"/>
      <c r="IV318" s="4"/>
    </row>
    <row r="319" spans="2:256" s="24" customFormat="1" ht="14.25">
      <c r="B319" s="126"/>
      <c r="C319" s="127"/>
      <c r="D319" s="27"/>
      <c r="E319" s="127"/>
      <c r="IU319" s="4"/>
      <c r="IV319" s="4"/>
    </row>
    <row r="320" spans="2:256" s="24" customFormat="1" ht="14.25">
      <c r="B320" s="126"/>
      <c r="C320" s="127"/>
      <c r="D320" s="27"/>
      <c r="E320" s="127"/>
      <c r="IU320" s="4"/>
      <c r="IV320" s="4"/>
    </row>
    <row r="321" spans="2:256" s="130" customFormat="1" ht="14.25">
      <c r="B321" s="126"/>
      <c r="C321" s="127"/>
      <c r="D321" s="27"/>
      <c r="E321" s="127"/>
      <c r="IU321" s="4"/>
      <c r="IV321" s="4"/>
    </row>
    <row r="322" spans="2:256" s="24" customFormat="1" ht="14.25">
      <c r="B322" s="126"/>
      <c r="C322" s="127"/>
      <c r="D322" s="27"/>
      <c r="E322" s="127"/>
      <c r="IU322" s="4"/>
      <c r="IV322" s="4"/>
    </row>
    <row r="323" spans="2:256" s="24" customFormat="1" ht="14.25">
      <c r="B323" s="126"/>
      <c r="C323" s="127"/>
      <c r="D323" s="27"/>
      <c r="E323" s="127"/>
      <c r="IU323" s="4"/>
      <c r="IV323" s="4"/>
    </row>
    <row r="324" spans="2:256" s="24" customFormat="1" ht="14.25">
      <c r="B324" s="126"/>
      <c r="C324" s="127"/>
      <c r="D324" s="27"/>
      <c r="E324" s="127"/>
      <c r="IU324" s="4"/>
      <c r="IV324" s="4"/>
    </row>
    <row r="325" spans="2:256" s="24" customFormat="1" ht="14.25">
      <c r="B325" s="126"/>
      <c r="C325" s="127"/>
      <c r="D325" s="27"/>
      <c r="E325" s="127"/>
      <c r="IU325" s="4"/>
      <c r="IV325" s="4"/>
    </row>
    <row r="326" spans="2:256" s="24" customFormat="1" ht="14.25">
      <c r="B326" s="126"/>
      <c r="C326" s="127"/>
      <c r="D326" s="27"/>
      <c r="E326" s="127"/>
      <c r="IU326" s="4"/>
      <c r="IV326" s="4"/>
    </row>
    <row r="327" spans="2:256" s="24" customFormat="1" ht="14.25">
      <c r="B327" s="126"/>
      <c r="C327" s="127"/>
      <c r="D327" s="27"/>
      <c r="E327" s="127"/>
      <c r="IU327" s="4"/>
      <c r="IV327" s="4"/>
    </row>
    <row r="328" spans="2:256" s="24" customFormat="1" ht="14.25">
      <c r="B328" s="126"/>
      <c r="C328" s="127"/>
      <c r="D328" s="27"/>
      <c r="E328" s="127"/>
      <c r="IU328" s="4"/>
      <c r="IV328" s="4"/>
    </row>
    <row r="329" spans="2:256" s="24" customFormat="1" ht="14.25">
      <c r="B329" s="126"/>
      <c r="C329" s="127"/>
      <c r="D329" s="27"/>
      <c r="E329" s="127"/>
      <c r="IU329" s="4"/>
      <c r="IV329" s="4"/>
    </row>
    <row r="330" spans="2:256" s="24" customFormat="1" ht="14.25">
      <c r="B330" s="126"/>
      <c r="C330" s="127"/>
      <c r="D330" s="27"/>
      <c r="E330" s="127"/>
      <c r="IU330" s="4"/>
      <c r="IV330" s="4"/>
    </row>
    <row r="331" spans="2:256" s="24" customFormat="1" ht="14.25">
      <c r="B331" s="126"/>
      <c r="C331" s="127"/>
      <c r="D331" s="27"/>
      <c r="E331" s="127"/>
      <c r="IU331" s="4"/>
      <c r="IV331" s="4"/>
    </row>
    <row r="332" spans="2:256" s="24" customFormat="1" ht="14.25">
      <c r="B332" s="126"/>
      <c r="C332" s="127"/>
      <c r="D332" s="27"/>
      <c r="E332" s="127"/>
      <c r="IU332" s="4"/>
      <c r="IV332" s="4"/>
    </row>
    <row r="333" spans="2:256" s="24" customFormat="1" ht="14.25">
      <c r="B333" s="126"/>
      <c r="C333" s="127"/>
      <c r="D333" s="27"/>
      <c r="E333" s="127"/>
      <c r="IU333" s="4"/>
      <c r="IV333" s="4"/>
    </row>
    <row r="334" spans="2:256" s="24" customFormat="1" ht="14.25">
      <c r="B334" s="126"/>
      <c r="C334" s="127"/>
      <c r="D334" s="27"/>
      <c r="E334" s="127"/>
      <c r="IU334" s="4"/>
      <c r="IV334" s="4"/>
    </row>
    <row r="335" spans="2:256" s="24" customFormat="1" ht="14.25">
      <c r="B335" s="126"/>
      <c r="C335" s="127"/>
      <c r="D335" s="27"/>
      <c r="E335" s="127"/>
      <c r="IU335" s="4"/>
      <c r="IV335" s="4"/>
    </row>
    <row r="336" spans="2:256" s="24" customFormat="1" ht="14.25">
      <c r="B336" s="126"/>
      <c r="C336" s="127"/>
      <c r="D336" s="27"/>
      <c r="E336" s="127"/>
      <c r="IU336" s="4"/>
      <c r="IV336" s="4"/>
    </row>
    <row r="337" spans="2:256" s="24" customFormat="1" ht="14.25">
      <c r="B337" s="126"/>
      <c r="C337" s="127"/>
      <c r="D337" s="27"/>
      <c r="E337" s="127"/>
      <c r="IU337" s="4"/>
      <c r="IV337" s="4"/>
    </row>
    <row r="338" spans="2:256" s="24" customFormat="1" ht="14.25">
      <c r="B338" s="126"/>
      <c r="C338" s="127"/>
      <c r="D338" s="27"/>
      <c r="E338" s="127"/>
      <c r="IU338" s="4"/>
      <c r="IV338" s="4"/>
    </row>
    <row r="339" spans="2:256" s="24" customFormat="1" ht="14.25">
      <c r="B339" s="126"/>
      <c r="C339" s="127"/>
      <c r="D339" s="27"/>
      <c r="E339" s="127"/>
      <c r="IU339" s="4"/>
      <c r="IV339" s="4"/>
    </row>
    <row r="340" spans="2:256" s="24" customFormat="1" ht="14.25">
      <c r="B340" s="126"/>
      <c r="C340" s="127"/>
      <c r="D340" s="27"/>
      <c r="E340" s="127"/>
      <c r="IU340" s="4"/>
      <c r="IV340" s="4"/>
    </row>
    <row r="341" spans="2:256" s="130" customFormat="1" ht="14.25">
      <c r="B341" s="126"/>
      <c r="C341" s="127"/>
      <c r="D341" s="27"/>
      <c r="E341" s="127"/>
      <c r="IU341" s="4"/>
      <c r="IV341" s="4"/>
    </row>
    <row r="342" spans="2:256" s="129" customFormat="1" ht="14.25">
      <c r="B342" s="126"/>
      <c r="C342" s="127"/>
      <c r="D342" s="27"/>
      <c r="E342" s="127"/>
      <c r="IU342" s="4"/>
      <c r="IV342" s="4"/>
    </row>
    <row r="343" spans="2:256" s="129" customFormat="1" ht="14.25">
      <c r="B343" s="126"/>
      <c r="C343" s="127"/>
      <c r="D343" s="27"/>
      <c r="E343" s="127"/>
      <c r="IU343" s="4"/>
      <c r="IV343" s="4"/>
    </row>
    <row r="344" spans="2:256" s="129" customFormat="1" ht="14.25">
      <c r="B344" s="126"/>
      <c r="C344" s="127"/>
      <c r="D344" s="27"/>
      <c r="E344" s="127"/>
      <c r="IU344" s="4"/>
      <c r="IV344" s="4"/>
    </row>
    <row r="345" spans="2:256" s="129" customFormat="1" ht="14.25">
      <c r="B345" s="126"/>
      <c r="C345" s="127"/>
      <c r="D345" s="27"/>
      <c r="E345" s="127"/>
      <c r="IU345" s="4"/>
      <c r="IV345" s="4"/>
    </row>
    <row r="346" spans="2:256" s="129" customFormat="1" ht="14.25">
      <c r="B346" s="126"/>
      <c r="C346" s="127"/>
      <c r="D346" s="27"/>
      <c r="E346" s="127"/>
      <c r="IU346" s="4"/>
      <c r="IV346" s="4"/>
    </row>
    <row r="347" spans="2:256" s="129" customFormat="1" ht="14.25">
      <c r="B347" s="126"/>
      <c r="C347" s="127"/>
      <c r="D347" s="27"/>
      <c r="E347" s="127"/>
      <c r="IU347" s="4"/>
      <c r="IV347" s="4"/>
    </row>
    <row r="348" spans="2:256" s="129" customFormat="1" ht="14.25">
      <c r="B348" s="126"/>
      <c r="C348" s="127"/>
      <c r="D348" s="27"/>
      <c r="E348" s="127"/>
      <c r="IU348" s="4"/>
      <c r="IV348" s="4"/>
    </row>
    <row r="349" spans="2:256" s="129" customFormat="1" ht="14.25">
      <c r="B349" s="126"/>
      <c r="C349" s="127"/>
      <c r="D349" s="27"/>
      <c r="E349" s="127"/>
      <c r="IU349" s="4"/>
      <c r="IV349" s="4"/>
    </row>
    <row r="350" spans="2:256" s="24" customFormat="1" ht="14.25">
      <c r="B350" s="126"/>
      <c r="C350" s="127"/>
      <c r="D350" s="27"/>
      <c r="E350" s="127"/>
      <c r="IU350" s="4"/>
      <c r="IV350" s="4"/>
    </row>
    <row r="351" spans="2:256" s="24" customFormat="1" ht="14.25">
      <c r="B351" s="126"/>
      <c r="C351" s="127"/>
      <c r="D351" s="27"/>
      <c r="E351" s="127"/>
      <c r="IU351" s="4"/>
      <c r="IV351" s="4"/>
    </row>
    <row r="352" spans="2:256" s="24" customFormat="1" ht="14.25">
      <c r="B352" s="126"/>
      <c r="C352" s="127"/>
      <c r="D352" s="27"/>
      <c r="E352" s="127"/>
      <c r="IU352" s="4"/>
      <c r="IV352" s="4"/>
    </row>
    <row r="353" spans="2:256" s="24" customFormat="1" ht="14.25">
      <c r="B353" s="126"/>
      <c r="C353" s="127"/>
      <c r="D353" s="27"/>
      <c r="E353" s="127"/>
      <c r="IU353" s="4"/>
      <c r="IV353" s="4"/>
    </row>
    <row r="354" spans="2:256" s="24" customFormat="1" ht="14.25">
      <c r="B354" s="126"/>
      <c r="C354" s="127"/>
      <c r="D354" s="27"/>
      <c r="E354" s="127"/>
      <c r="IU354" s="4"/>
      <c r="IV354" s="4"/>
    </row>
    <row r="355" spans="2:256" s="24" customFormat="1" ht="14.25">
      <c r="B355" s="126"/>
      <c r="C355" s="127"/>
      <c r="D355" s="27"/>
      <c r="E355" s="127"/>
      <c r="IU355" s="4"/>
      <c r="IV355" s="4"/>
    </row>
    <row r="356" spans="2:256" s="24" customFormat="1" ht="14.25">
      <c r="B356" s="126"/>
      <c r="C356" s="127"/>
      <c r="D356" s="27"/>
      <c r="E356" s="127"/>
      <c r="IU356" s="4"/>
      <c r="IV356" s="4"/>
    </row>
    <row r="357" spans="2:256" s="24" customFormat="1" ht="14.25">
      <c r="B357" s="126"/>
      <c r="C357" s="127"/>
      <c r="D357" s="27"/>
      <c r="E357" s="127"/>
      <c r="IU357" s="4"/>
      <c r="IV357" s="4"/>
    </row>
    <row r="358" spans="2:256" s="24" customFormat="1" ht="14.25">
      <c r="B358" s="126"/>
      <c r="C358" s="127"/>
      <c r="D358" s="27"/>
      <c r="E358" s="127"/>
      <c r="IU358" s="4"/>
      <c r="IV358" s="4"/>
    </row>
    <row r="359" spans="2:256" s="24" customFormat="1" ht="14.25">
      <c r="B359" s="126"/>
      <c r="C359" s="127"/>
      <c r="D359" s="27"/>
      <c r="E359" s="127"/>
      <c r="IU359" s="4"/>
      <c r="IV359" s="4"/>
    </row>
    <row r="360" spans="2:256" s="129" customFormat="1" ht="14.25">
      <c r="B360" s="126"/>
      <c r="C360" s="127"/>
      <c r="D360" s="27"/>
      <c r="E360" s="127"/>
      <c r="IU360" s="4"/>
      <c r="IV360" s="4"/>
    </row>
    <row r="372" ht="14.25" customHeight="1"/>
    <row r="456" ht="12" customHeight="1"/>
    <row r="467" ht="38.25" customHeight="1"/>
    <row r="468" ht="38.25" customHeight="1"/>
  </sheetData>
  <sheetProtection/>
  <autoFilter ref="B17:E509"/>
  <mergeCells count="10">
    <mergeCell ref="B7:E7"/>
    <mergeCell ref="B8:E8"/>
    <mergeCell ref="B9:B10"/>
    <mergeCell ref="C9:E9"/>
    <mergeCell ref="C10:E10"/>
    <mergeCell ref="B11:E11"/>
    <mergeCell ref="B12:E12"/>
    <mergeCell ref="B13:E13"/>
    <mergeCell ref="B14:E14"/>
    <mergeCell ref="B15:E15"/>
  </mergeCells>
  <dataValidations count="1">
    <dataValidation type="list" allowBlank="1" showErrorMessage="1" sqref="D6:D15 D17:D360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/>
  <headerFooter alignWithMargins="0">
    <oddHeader>&amp;C&amp;"宋体,Regular"&amp;F</oddHeader>
    <oddFooter>&amp;C&amp;"宋体,Regular"&amp;P/&amp;N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2"/>
  <sheetViews>
    <sheetView showGridLines="0" workbookViewId="0" topLeftCell="A1">
      <pane ySplit="8" topLeftCell="A9" activePane="bottomLeft" state="frozen"/>
      <selection pane="topLeft" activeCell="A1" sqref="A1"/>
      <selection pane="bottomLeft" activeCell="E106" sqref="E106"/>
    </sheetView>
  </sheetViews>
  <sheetFormatPr defaultColWidth="9.00390625" defaultRowHeight="15.75"/>
  <cols>
    <col min="1" max="1" width="0.875" style="131" customWidth="1"/>
    <col min="2" max="2" width="11.875" style="132" customWidth="1"/>
    <col min="3" max="3" width="11.125" style="132" customWidth="1"/>
    <col min="4" max="4" width="9.875" style="133" customWidth="1"/>
    <col min="5" max="5" width="63.00390625" style="131" customWidth="1"/>
    <col min="6" max="6" width="41.125" style="50" customWidth="1"/>
    <col min="7" max="7" width="9.875" style="133" customWidth="1"/>
    <col min="8" max="8" width="16.625" style="131" customWidth="1"/>
    <col min="9" max="16384" width="8.875" style="131" customWidth="1"/>
  </cols>
  <sheetData>
    <row r="1" ht="14.25">
      <c r="A1" s="134"/>
    </row>
    <row r="2" spans="2:8" ht="15" customHeight="1">
      <c r="B2" s="135"/>
      <c r="C2" s="136"/>
      <c r="D2" s="136"/>
      <c r="E2" s="136"/>
      <c r="F2" s="137"/>
      <c r="G2" s="136"/>
      <c r="H2" s="136"/>
    </row>
    <row r="3" spans="3:8" ht="16.5">
      <c r="C3" s="138"/>
      <c r="D3" s="139"/>
      <c r="E3" s="139"/>
      <c r="F3" s="140"/>
      <c r="G3" s="139"/>
      <c r="H3" s="139"/>
    </row>
    <row r="4" spans="3:8" ht="16.5">
      <c r="C4" s="138"/>
      <c r="D4" s="141"/>
      <c r="E4" s="141"/>
      <c r="G4" s="141"/>
      <c r="H4" s="139"/>
    </row>
    <row r="6" spans="2:4" ht="16.5">
      <c r="B6" s="142" t="s">
        <v>179</v>
      </c>
      <c r="C6" s="143"/>
      <c r="D6" s="144"/>
    </row>
    <row r="8" spans="2:8" ht="14.25">
      <c r="B8" s="145" t="s">
        <v>12</v>
      </c>
      <c r="C8" s="146" t="s">
        <v>10</v>
      </c>
      <c r="D8" s="147" t="s">
        <v>180</v>
      </c>
      <c r="E8" s="148" t="s">
        <v>181</v>
      </c>
      <c r="F8" s="149" t="s">
        <v>182</v>
      </c>
      <c r="G8" s="150" t="s">
        <v>183</v>
      </c>
      <c r="H8" s="148" t="s">
        <v>184</v>
      </c>
    </row>
    <row r="9" spans="2:8" ht="14.25">
      <c r="B9" s="151"/>
      <c r="C9" s="152">
        <v>1.1</v>
      </c>
      <c r="D9" s="153"/>
      <c r="E9" s="154" t="str">
        <f>IF((VLOOKUP(C9,Cases!B:C,2,FALSE))=0,"",VLOOKUP(C9,Cases!B:C,2,FALSE))</f>
        <v>General Message</v>
      </c>
      <c r="F9" s="155"/>
      <c r="G9" s="156"/>
      <c r="H9" s="157"/>
    </row>
    <row r="10" spans="2:8" s="134" customFormat="1" ht="14.25">
      <c r="B10" s="158" t="str">
        <f>IF((VLOOKUP(C10,Cases!B:D,3,FALSE))=0,"",VLOOKUP(C10,Cases!B:D,3,FALSE))</f>
        <v>I</v>
      </c>
      <c r="C10" s="159" t="s">
        <v>15</v>
      </c>
      <c r="D10" s="160"/>
      <c r="E10" s="161" t="str">
        <f>IF((VLOOKUP(C10,Cases!B:C,2,FALSE))=0,"",VLOOKUP(C10,Cases!B:C,2,FALSE))</f>
        <v>Entry by message</v>
      </c>
      <c r="F10" s="118"/>
      <c r="G10" s="162"/>
      <c r="H10" s="163"/>
    </row>
    <row r="11" spans="2:8" s="134" customFormat="1" ht="14.25">
      <c r="B11" s="158"/>
      <c r="C11" s="159" t="s">
        <v>18</v>
      </c>
      <c r="D11" s="160"/>
      <c r="E11" s="161" t="str">
        <f>IF((VLOOKUP(C11,Cases!B:C,2,FALSE))=0,"",VLOOKUP(C11,Cases!B:C,2,FALSE))</f>
        <v>Go through the I/O</v>
      </c>
      <c r="F11" s="118"/>
      <c r="G11" s="162"/>
      <c r="H11" s="163"/>
    </row>
    <row r="12" spans="2:8" s="134" customFormat="1" ht="14.25">
      <c r="B12" s="158"/>
      <c r="C12" s="159" t="s">
        <v>20</v>
      </c>
      <c r="D12" s="160"/>
      <c r="E12" s="161" t="str">
        <f>IF((VLOOKUP(C12,Cases!B:C,2,FALSE))=0,"",VLOOKUP(C12,Cases!B:C,2,FALSE))</f>
        <v>Go through People</v>
      </c>
      <c r="F12" s="118"/>
      <c r="G12" s="162"/>
      <c r="H12" s="163"/>
    </row>
    <row r="13" spans="2:8" ht="14.25">
      <c r="B13" s="158" t="str">
        <f>IF((VLOOKUP(C13,Cases!B:D,3,FALSE))=0,"",VLOOKUP(C13,Cases!B:D,3,FALSE))</f>
        <v>I</v>
      </c>
      <c r="C13" s="159" t="s">
        <v>22</v>
      </c>
      <c r="D13" s="160"/>
      <c r="E13" s="161" t="str">
        <f>IF((VLOOKUP(C13,Cases!B:C,2,FALSE))=0,"",VLOOKUP(C13,Cases!B:C,2,FALSE))</f>
        <v>Check the display of the Create Message screen</v>
      </c>
      <c r="F13" s="118"/>
      <c r="G13" s="164"/>
      <c r="H13" s="55"/>
    </row>
    <row r="14" spans="2:8" ht="13.5" customHeight="1">
      <c r="B14" s="165"/>
      <c r="C14" s="152">
        <v>1.2</v>
      </c>
      <c r="D14" s="153"/>
      <c r="E14" s="154">
        <f>IF((VLOOKUP(C14,Cases!B:C,2,FALSE))=0,"",VLOOKUP(C14,Cases!B:C,2,FALSE))</f>
        <v>0</v>
      </c>
      <c r="F14" s="166"/>
      <c r="G14" s="167"/>
      <c r="H14" s="168"/>
    </row>
    <row r="15" spans="2:8" ht="14.25">
      <c r="B15" s="169">
        <f>IF((VLOOKUP(C15,Cases!B:D,3,FALSE))=0,"",VLOOKUP(C15,Cases!B:D,3,FALSE))</f>
      </c>
      <c r="C15" s="170" t="s">
        <v>25</v>
      </c>
      <c r="D15" s="171"/>
      <c r="E15" s="172" t="str">
        <f>IF((VLOOKUP(C15,Cases!B:C,2,FALSE))=0,"",VLOOKUP(C15,Cases!B:C,2,FALSE))</f>
        <v>View Message</v>
      </c>
      <c r="F15" s="173"/>
      <c r="G15" s="174"/>
      <c r="H15" s="175"/>
    </row>
    <row r="16" spans="2:8" ht="14.25">
      <c r="B16" s="158" t="str">
        <f>IF((VLOOKUP(C16,Cases!B:D,3,FALSE))=0,"",VLOOKUP(C16,Cases!B:D,3,FALSE))</f>
        <v>II</v>
      </c>
      <c r="C16" s="176" t="s">
        <v>28</v>
      </c>
      <c r="D16" s="177"/>
      <c r="E16" s="161" t="str">
        <f>IF((VLOOKUP(C16,Cases!B:C,2,FALSE))=0,"",VLOOKUP(C16,Cases!B:C,2,FALSE))</f>
        <v>Alerting when new Message arriving</v>
      </c>
      <c r="F16" s="118"/>
      <c r="G16" s="164"/>
      <c r="H16" s="55"/>
    </row>
    <row r="17" spans="1:8" ht="14.25">
      <c r="A17" s="178"/>
      <c r="B17" s="179"/>
      <c r="C17" s="180"/>
      <c r="D17" s="181">
        <v>1</v>
      </c>
      <c r="E17" s="182" t="s">
        <v>185</v>
      </c>
      <c r="F17" s="118"/>
      <c r="G17" s="164"/>
      <c r="H17" s="55"/>
    </row>
    <row r="18" spans="1:8" ht="14.25">
      <c r="A18" s="178"/>
      <c r="B18" s="183"/>
      <c r="C18" s="176"/>
      <c r="D18" s="184">
        <v>2</v>
      </c>
      <c r="E18" s="35" t="s">
        <v>186</v>
      </c>
      <c r="F18" s="185"/>
      <c r="G18" s="186"/>
      <c r="H18" s="187"/>
    </row>
    <row r="19" spans="1:8" s="190" customFormat="1" ht="23.25">
      <c r="A19" s="188"/>
      <c r="B19" s="183" t="str">
        <f>IF((VLOOKUP(C19,Cases!B:D,3,FALSE))=0,"",VLOOKUP(C19,Cases!B:D,3,FALSE))</f>
        <v>I</v>
      </c>
      <c r="C19" s="176" t="s">
        <v>31</v>
      </c>
      <c r="D19" s="177"/>
      <c r="E19" s="161" t="str">
        <f>IF((VLOOKUP(C19,Cases!B:C,2,FALSE))=0,"",VLOOKUP(C19,Cases!B:C,2,FALSE))</f>
        <v>view messages screen when number is already saved in the people</v>
      </c>
      <c r="F19" s="189"/>
      <c r="G19" s="164"/>
      <c r="H19" s="55"/>
    </row>
    <row r="20" spans="1:8" s="190" customFormat="1" ht="14.25">
      <c r="A20" s="188"/>
      <c r="B20" s="183"/>
      <c r="C20" s="176"/>
      <c r="D20" s="181">
        <v>1</v>
      </c>
      <c r="E20" s="35"/>
      <c r="F20" s="118"/>
      <c r="G20" s="164"/>
      <c r="H20" s="55"/>
    </row>
    <row r="21" spans="1:8" s="190" customFormat="1" ht="14.25">
      <c r="A21" s="188"/>
      <c r="B21" s="183"/>
      <c r="C21" s="176"/>
      <c r="D21" s="184">
        <v>2</v>
      </c>
      <c r="E21" s="35"/>
      <c r="F21" s="118"/>
      <c r="G21" s="164"/>
      <c r="H21" s="55"/>
    </row>
    <row r="22" spans="2:8" s="134" customFormat="1" ht="14.25">
      <c r="B22" s="191" t="str">
        <f>IF((VLOOKUP(C22,Cases!B:D,3,FALSE))=0,"",VLOOKUP(C22,Cases!B:D,3,FALSE))</f>
        <v>I</v>
      </c>
      <c r="C22" s="192" t="s">
        <v>33</v>
      </c>
      <c r="D22" s="177"/>
      <c r="E22" s="193" t="str">
        <f>IF((VLOOKUP(C22,Cases!B:C,2,FALSE))=0,"",VLOOKUP(C22,Cases!B:C,2,FALSE))</f>
        <v>view messages screen when number is not saved in the people</v>
      </c>
      <c r="F22" s="194"/>
      <c r="G22" s="195"/>
      <c r="H22" s="196"/>
    </row>
    <row r="23" spans="2:8" s="134" customFormat="1" ht="14.25">
      <c r="B23" s="158"/>
      <c r="C23" s="176"/>
      <c r="D23" s="177">
        <v>1</v>
      </c>
      <c r="E23" s="161"/>
      <c r="F23" s="118"/>
      <c r="G23" s="162"/>
      <c r="H23" s="163"/>
    </row>
    <row r="24" spans="2:8" s="134" customFormat="1" ht="14.25">
      <c r="B24" s="158"/>
      <c r="C24" s="176"/>
      <c r="D24" s="177">
        <v>2</v>
      </c>
      <c r="E24" s="161"/>
      <c r="F24" s="118"/>
      <c r="G24" s="162"/>
      <c r="H24" s="163"/>
    </row>
    <row r="25" spans="2:8" s="134" customFormat="1" ht="14.25">
      <c r="B25" s="197"/>
      <c r="C25" s="152">
        <v>1.3</v>
      </c>
      <c r="D25" s="153"/>
      <c r="E25" s="154" t="str">
        <f>IF((VLOOKUP(C25,Cases!B:C,2,FALSE))=0,"",VLOOKUP(C25,Cases!B:C,2,FALSE))</f>
        <v>MO Message</v>
      </c>
      <c r="F25" s="166"/>
      <c r="G25" s="198"/>
      <c r="H25" s="199"/>
    </row>
    <row r="26" spans="2:8" ht="14.25">
      <c r="B26" s="200">
        <f>IF((VLOOKUP(C26,Cases!B:D,3,FALSE))=0,"",VLOOKUP(C26,Cases!B:D,3,FALSE))</f>
      </c>
      <c r="C26" s="170" t="s">
        <v>38</v>
      </c>
      <c r="D26" s="201"/>
      <c r="E26" s="172" t="str">
        <f>IF((VLOOKUP(C26,Cases!B:C,2,FALSE))=0,"",VLOOKUP(C26,Cases!B:C,2,FALSE))</f>
        <v>Create Message </v>
      </c>
      <c r="F26" s="173"/>
      <c r="G26" s="174"/>
      <c r="H26" s="175"/>
    </row>
    <row r="27" spans="2:8" ht="14.25">
      <c r="B27" s="158" t="str">
        <f>IF((VLOOKUP(C27,Cases!B:D,3,FALSE))=0,"",VLOOKUP(C27,Cases!B:D,3,FALSE))</f>
        <v>I</v>
      </c>
      <c r="C27" s="180" t="s">
        <v>40</v>
      </c>
      <c r="D27" s="160"/>
      <c r="E27" s="161" t="str">
        <f>IF((VLOOKUP(C27,Cases!B:C,2,FALSE))=0,"",VLOOKUP(C27,Cases!B:C,2,FALSE))</f>
        <v>Create Message through I/O</v>
      </c>
      <c r="F27" s="118"/>
      <c r="G27" s="164"/>
      <c r="H27" s="55"/>
    </row>
    <row r="28" spans="2:8" ht="14.25">
      <c r="B28" s="158"/>
      <c r="C28" s="180"/>
      <c r="D28" s="177">
        <v>1</v>
      </c>
      <c r="E28" s="35" t="s">
        <v>187</v>
      </c>
      <c r="F28" s="118" t="s">
        <v>188</v>
      </c>
      <c r="G28" s="164"/>
      <c r="H28" s="55"/>
    </row>
    <row r="29" spans="2:8" ht="14.25">
      <c r="B29" s="158"/>
      <c r="C29" s="180"/>
      <c r="D29" s="177">
        <v>2</v>
      </c>
      <c r="E29" s="118" t="s">
        <v>189</v>
      </c>
      <c r="F29" s="118" t="s">
        <v>190</v>
      </c>
      <c r="G29" s="164"/>
      <c r="H29" s="55"/>
    </row>
    <row r="30" spans="2:8" ht="34.5">
      <c r="B30" s="158"/>
      <c r="C30" s="180"/>
      <c r="D30" s="177">
        <v>3</v>
      </c>
      <c r="E30" s="118" t="s">
        <v>191</v>
      </c>
      <c r="F30" s="118" t="s">
        <v>192</v>
      </c>
      <c r="G30" s="164"/>
      <c r="H30" s="55"/>
    </row>
    <row r="31" spans="2:8" ht="23.25">
      <c r="B31" s="158"/>
      <c r="C31" s="180"/>
      <c r="D31" s="177"/>
      <c r="E31" s="118" t="s">
        <v>193</v>
      </c>
      <c r="F31" s="118" t="s">
        <v>194</v>
      </c>
      <c r="G31" s="164"/>
      <c r="H31" s="55"/>
    </row>
    <row r="32" spans="2:8" ht="14.25">
      <c r="B32" s="158" t="str">
        <f>IF((VLOOKUP(C32,Cases!B:D,3,FALSE))=0,"",VLOOKUP(C32,Cases!B:D,3,FALSE))</f>
        <v>I</v>
      </c>
      <c r="C32" s="180" t="s">
        <v>42</v>
      </c>
      <c r="D32" s="177"/>
      <c r="E32" s="161" t="str">
        <f>IF((VLOOKUP(C32,Cases!B:C,2,FALSE))=0,"",VLOOKUP(C32,Cases!B:C,2,FALSE))</f>
        <v>Create Message through People</v>
      </c>
      <c r="F32" s="118"/>
      <c r="G32" s="164"/>
      <c r="H32" s="55"/>
    </row>
    <row r="33" spans="2:8" ht="14.25">
      <c r="B33" s="158"/>
      <c r="C33" s="180"/>
      <c r="D33" s="177">
        <v>1</v>
      </c>
      <c r="E33" s="35" t="s">
        <v>195</v>
      </c>
      <c r="F33" s="118"/>
      <c r="G33" s="164"/>
      <c r="H33" s="55"/>
    </row>
    <row r="34" spans="2:8" ht="14.25">
      <c r="B34" s="158"/>
      <c r="C34" s="180"/>
      <c r="D34" s="177">
        <v>2</v>
      </c>
      <c r="E34" s="161"/>
      <c r="F34" s="118"/>
      <c r="G34" s="164"/>
      <c r="H34" s="55"/>
    </row>
    <row r="35" spans="2:8" ht="14.25">
      <c r="B35" s="158"/>
      <c r="C35" s="180"/>
      <c r="D35" s="177">
        <v>3</v>
      </c>
      <c r="E35" s="161"/>
      <c r="F35" s="202"/>
      <c r="G35" s="164"/>
      <c r="H35" s="55"/>
    </row>
    <row r="36" spans="2:8" s="134" customFormat="1" ht="23.25">
      <c r="B36" s="203" t="str">
        <f>IF((VLOOKUP(C36,Cases!B:D,3,FALSE))=0,"",VLOOKUP(C36,Cases!B:D,3,FALSE))</f>
        <v>I</v>
      </c>
      <c r="C36" s="176" t="s">
        <v>44</v>
      </c>
      <c r="D36" s="183"/>
      <c r="E36" s="161" t="str">
        <f>IF((VLOOKUP(C36,Cases!B:C,2,FALSE))=0,"",VLOOKUP(C36,Cases!B:C,2,FALSE))</f>
        <v>Create screen checking(the word counter, the Options, Partial Options, keys functions)</v>
      </c>
      <c r="F36" s="202"/>
      <c r="G36" s="162"/>
      <c r="H36" s="163"/>
    </row>
    <row r="37" spans="2:8" s="134" customFormat="1" ht="14.25">
      <c r="B37" s="158"/>
      <c r="C37" s="192"/>
      <c r="D37" s="184">
        <v>1</v>
      </c>
      <c r="E37" s="35" t="s">
        <v>196</v>
      </c>
      <c r="F37" s="202"/>
      <c r="G37" s="162"/>
      <c r="H37" s="163"/>
    </row>
    <row r="38" spans="2:8" s="134" customFormat="1" ht="14.25">
      <c r="B38" s="158"/>
      <c r="C38" s="192"/>
      <c r="D38" s="184">
        <v>2</v>
      </c>
      <c r="E38" s="35" t="s">
        <v>197</v>
      </c>
      <c r="F38" s="202"/>
      <c r="G38" s="162"/>
      <c r="H38" s="163"/>
    </row>
    <row r="39" spans="2:8" s="134" customFormat="1" ht="14.25">
      <c r="B39" s="158"/>
      <c r="C39" s="192"/>
      <c r="D39" s="184">
        <v>3</v>
      </c>
      <c r="E39" s="35" t="s">
        <v>198</v>
      </c>
      <c r="F39" s="202"/>
      <c r="G39" s="162"/>
      <c r="H39" s="163"/>
    </row>
    <row r="40" spans="2:8" s="134" customFormat="1" ht="14.25">
      <c r="B40" s="158"/>
      <c r="C40" s="192"/>
      <c r="D40" s="184">
        <v>4</v>
      </c>
      <c r="E40" s="35" t="s">
        <v>199</v>
      </c>
      <c r="F40" s="118"/>
      <c r="G40" s="162"/>
      <c r="H40" s="163"/>
    </row>
    <row r="41" spans="2:8" s="134" customFormat="1" ht="14.25">
      <c r="B41" s="158"/>
      <c r="C41" s="192"/>
      <c r="D41" s="184">
        <v>5</v>
      </c>
      <c r="E41" s="35" t="s">
        <v>200</v>
      </c>
      <c r="F41" s="118"/>
      <c r="G41" s="162"/>
      <c r="H41" s="163"/>
    </row>
    <row r="42" spans="2:8" ht="14.25">
      <c r="B42" s="158" t="str">
        <f>IF((VLOOKUP(C42,Cases!B:D,3,FALSE))=0,"",VLOOKUP(C42,Cases!B:D,3,FALSE))</f>
        <v>I</v>
      </c>
      <c r="C42" s="180" t="s">
        <v>46</v>
      </c>
      <c r="D42" s="160"/>
      <c r="E42" s="161" t="str">
        <f>IF((VLOOKUP(C42,Cases!B:C,2,FALSE))=0,"",VLOOKUP(C42,Cases!B:C,2,FALSE))</f>
        <v>MO a Message with all upper, lower letters, numbers, symbols</v>
      </c>
      <c r="F42" s="118"/>
      <c r="G42" s="164"/>
      <c r="H42" s="55"/>
    </row>
    <row r="43" spans="1:8" s="101" customFormat="1" ht="14.25">
      <c r="A43" s="95"/>
      <c r="B43" s="204"/>
      <c r="C43" s="205"/>
      <c r="D43" s="184">
        <v>1</v>
      </c>
      <c r="E43" s="35" t="s">
        <v>201</v>
      </c>
      <c r="F43" s="35"/>
      <c r="G43" s="184"/>
      <c r="H43" s="206"/>
    </row>
    <row r="44" spans="1:8" s="101" customFormat="1" ht="14.25">
      <c r="A44" s="95"/>
      <c r="B44" s="204"/>
      <c r="C44" s="205"/>
      <c r="D44" s="184">
        <v>2</v>
      </c>
      <c r="E44" s="35" t="s">
        <v>202</v>
      </c>
      <c r="F44" s="35"/>
      <c r="G44" s="184"/>
      <c r="H44" s="206"/>
    </row>
    <row r="45" spans="1:8" s="101" customFormat="1" ht="14.25">
      <c r="A45" s="95"/>
      <c r="B45" s="204"/>
      <c r="C45" s="205"/>
      <c r="D45" s="184">
        <v>3</v>
      </c>
      <c r="E45" s="35" t="s">
        <v>203</v>
      </c>
      <c r="F45" s="35"/>
      <c r="G45" s="184"/>
      <c r="H45" s="206"/>
    </row>
    <row r="46" spans="2:8" ht="14.25">
      <c r="B46" s="158" t="str">
        <f>IF((VLOOKUP(C46,Cases!B:D,3,FALSE))=0,"",VLOOKUP(C46,Cases!B:D,3,FALSE))</f>
        <v>I</v>
      </c>
      <c r="C46" s="176" t="s">
        <v>48</v>
      </c>
      <c r="D46" s="160"/>
      <c r="E46" s="161" t="str">
        <f>IF((VLOOKUP(C46,Cases!B:C,2,FALSE))=0,"",VLOOKUP(C46,Cases!B:C,2,FALSE))</f>
        <v>MO a Message with 160 characters</v>
      </c>
      <c r="F46" s="118"/>
      <c r="G46" s="164"/>
      <c r="H46" s="55"/>
    </row>
    <row r="47" spans="2:8" ht="14.25">
      <c r="B47" s="158"/>
      <c r="C47" s="176"/>
      <c r="D47" s="184">
        <v>1</v>
      </c>
      <c r="E47" s="35" t="s">
        <v>204</v>
      </c>
      <c r="F47" s="118" t="s">
        <v>205</v>
      </c>
      <c r="G47" s="164"/>
      <c r="H47" s="55"/>
    </row>
    <row r="48" spans="2:8" ht="14.25">
      <c r="B48" s="158"/>
      <c r="C48" s="176"/>
      <c r="D48" s="184">
        <v>2</v>
      </c>
      <c r="E48" s="35" t="s">
        <v>202</v>
      </c>
      <c r="F48" s="118"/>
      <c r="G48" s="164"/>
      <c r="H48" s="55"/>
    </row>
    <row r="49" spans="2:8" ht="14.25">
      <c r="B49" s="158"/>
      <c r="C49" s="176"/>
      <c r="D49" s="184">
        <v>3</v>
      </c>
      <c r="E49" s="35" t="s">
        <v>203</v>
      </c>
      <c r="F49" s="118"/>
      <c r="G49" s="164"/>
      <c r="H49" s="55"/>
    </row>
    <row r="50" spans="2:8" ht="14.25">
      <c r="B50" s="158" t="str">
        <f>IF((VLOOKUP(C50,Cases!B:D,3,FALSE))=0,"",VLOOKUP(C50,Cases!B:D,3,FALSE))</f>
        <v>I</v>
      </c>
      <c r="C50" s="176" t="s">
        <v>50</v>
      </c>
      <c r="D50" s="160"/>
      <c r="E50" s="161" t="str">
        <f>IF((VLOOKUP(C50,Cases!B:C,2,FALSE))=0,"",VLOOKUP(C50,Cases!B:C,2,FALSE))</f>
        <v>Try to send a Message with empty contents</v>
      </c>
      <c r="F50" s="118"/>
      <c r="G50" s="164"/>
      <c r="H50" s="55"/>
    </row>
    <row r="51" spans="2:8" ht="14.25">
      <c r="B51" s="158"/>
      <c r="C51" s="176"/>
      <c r="D51" s="184">
        <v>1</v>
      </c>
      <c r="E51" s="35" t="s">
        <v>206</v>
      </c>
      <c r="F51" s="35"/>
      <c r="G51" s="164"/>
      <c r="H51" s="55"/>
    </row>
    <row r="52" spans="2:8" ht="14.25">
      <c r="B52" s="158"/>
      <c r="C52" s="176"/>
      <c r="D52" s="184">
        <v>2</v>
      </c>
      <c r="E52" s="35" t="s">
        <v>207</v>
      </c>
      <c r="F52" s="35"/>
      <c r="G52" s="164"/>
      <c r="H52" s="55"/>
    </row>
    <row r="53" spans="2:8" ht="14.25">
      <c r="B53" s="158"/>
      <c r="C53" s="176"/>
      <c r="D53" s="184">
        <v>3</v>
      </c>
      <c r="E53" s="35" t="s">
        <v>208</v>
      </c>
      <c r="F53" s="35" t="s">
        <v>209</v>
      </c>
      <c r="G53" s="164"/>
      <c r="H53" s="55"/>
    </row>
    <row r="54" spans="2:8" ht="23.25">
      <c r="B54" s="158" t="str">
        <f>IF((VLOOKUP(C54,Cases!B:D,3,FALSE))=0,"",VLOOKUP(C54,Cases!B:D,3,FALSE))</f>
        <v>I</v>
      </c>
      <c r="C54" s="176" t="s">
        <v>52</v>
      </c>
      <c r="D54" s="160"/>
      <c r="E54" s="161" t="str">
        <f>IF((VLOOKUP(C54,Cases!B:C,2,FALSE))=0,"",VLOOKUP(C54,Cases!B:C,2,FALSE))</f>
        <v>MO a Message with all upper, lower letters, numbers, symbols successfully</v>
      </c>
      <c r="F54" s="118"/>
      <c r="G54" s="164"/>
      <c r="H54" s="55"/>
    </row>
    <row r="55" spans="2:8" ht="26.25">
      <c r="B55" s="158"/>
      <c r="C55" s="176"/>
      <c r="D55" s="184">
        <v>1</v>
      </c>
      <c r="E55" s="35" t="s">
        <v>210</v>
      </c>
      <c r="F55" s="35" t="s">
        <v>211</v>
      </c>
      <c r="G55" s="164"/>
      <c r="H55" s="55"/>
    </row>
    <row r="56" spans="2:8" ht="14.25">
      <c r="B56" s="158"/>
      <c r="C56" s="176"/>
      <c r="D56" s="184">
        <v>2</v>
      </c>
      <c r="E56" s="35" t="s">
        <v>202</v>
      </c>
      <c r="F56" s="35"/>
      <c r="G56" s="164"/>
      <c r="H56" s="55"/>
    </row>
    <row r="57" spans="2:8" ht="14.25">
      <c r="B57" s="158"/>
      <c r="C57" s="176"/>
      <c r="D57" s="184">
        <v>3</v>
      </c>
      <c r="E57" s="35" t="s">
        <v>203</v>
      </c>
      <c r="F57" s="35"/>
      <c r="G57" s="164"/>
      <c r="H57" s="55"/>
    </row>
    <row r="58" spans="2:8" s="134" customFormat="1" ht="23.25">
      <c r="B58" s="158" t="str">
        <f>IF((VLOOKUP(C58,Cases!B:D,3,FALSE))=0,"",VLOOKUP(C58,Cases!B:D,3,FALSE))</f>
        <v>I</v>
      </c>
      <c r="C58" s="176" t="s">
        <v>54</v>
      </c>
      <c r="D58" s="160"/>
      <c r="E58" s="161" t="str">
        <f>IF((VLOOKUP(C58,Cases!B:C,2,FALSE))=0,"",VLOOKUP(C58,Cases!B:C,2,FALSE))</f>
        <v>MO a Message unsuccessfully and just send the first part successfully</v>
      </c>
      <c r="F58" s="118"/>
      <c r="G58" s="162"/>
      <c r="H58" s="163"/>
    </row>
    <row r="59" spans="2:8" s="134" customFormat="1" ht="14.25">
      <c r="B59" s="158"/>
      <c r="C59" s="176"/>
      <c r="D59" s="184">
        <v>1</v>
      </c>
      <c r="E59" s="35" t="s">
        <v>212</v>
      </c>
      <c r="F59" s="118"/>
      <c r="G59" s="162"/>
      <c r="H59" s="163"/>
    </row>
    <row r="60" spans="2:8" s="134" customFormat="1" ht="14.25">
      <c r="B60" s="158"/>
      <c r="C60" s="176"/>
      <c r="D60" s="184">
        <v>2</v>
      </c>
      <c r="E60" s="35" t="s">
        <v>213</v>
      </c>
      <c r="F60" s="118"/>
      <c r="G60" s="162"/>
      <c r="H60" s="163"/>
    </row>
    <row r="61" spans="2:8" s="134" customFormat="1" ht="14.25">
      <c r="B61" s="158"/>
      <c r="C61" s="176"/>
      <c r="D61" s="184">
        <v>3</v>
      </c>
      <c r="E61" s="35" t="s">
        <v>214</v>
      </c>
      <c r="F61" s="118"/>
      <c r="G61" s="162"/>
      <c r="H61" s="163"/>
    </row>
    <row r="62" spans="2:8" ht="14.25">
      <c r="B62" s="158" t="str">
        <f>IF((VLOOKUP(C62,Cases!B:D,3,FALSE))=0,"",VLOOKUP(C62,Cases!B:D,3,FALSE))</f>
        <v>I</v>
      </c>
      <c r="C62" s="176" t="s">
        <v>56</v>
      </c>
      <c r="D62" s="160"/>
      <c r="E62" s="161" t="str">
        <f>IF((VLOOKUP(C62,Cases!B:C,2,FALSE))=0,"",VLOOKUP(C62,Cases!B:C,2,FALSE))</f>
        <v>MO a longest Message successfully</v>
      </c>
      <c r="F62" s="118"/>
      <c r="G62" s="164"/>
      <c r="H62" s="55"/>
    </row>
    <row r="63" spans="2:8" ht="14.25">
      <c r="B63" s="158"/>
      <c r="C63" s="176"/>
      <c r="D63" s="184">
        <v>1</v>
      </c>
      <c r="E63" s="35" t="s">
        <v>215</v>
      </c>
      <c r="F63" s="35" t="s">
        <v>211</v>
      </c>
      <c r="G63" s="164"/>
      <c r="H63" s="55"/>
    </row>
    <row r="64" spans="2:8" ht="14.25">
      <c r="B64" s="158"/>
      <c r="C64" s="176"/>
      <c r="D64" s="184">
        <v>2</v>
      </c>
      <c r="E64" s="35" t="s">
        <v>202</v>
      </c>
      <c r="F64" s="35"/>
      <c r="G64" s="164"/>
      <c r="H64" s="55"/>
    </row>
    <row r="65" spans="2:8" ht="14.25">
      <c r="B65" s="158"/>
      <c r="C65" s="176"/>
      <c r="D65" s="184">
        <v>3</v>
      </c>
      <c r="E65" s="35" t="s">
        <v>203</v>
      </c>
      <c r="F65" s="35" t="s">
        <v>216</v>
      </c>
      <c r="G65" s="164"/>
      <c r="H65" s="55"/>
    </row>
    <row r="66" spans="2:8" ht="14.25">
      <c r="B66" s="200">
        <f>IF((VLOOKUP(C66,Cases!B:D,3,FALSE))=0,"",VLOOKUP(C66,Cases!B:D,3,FALSE))</f>
      </c>
      <c r="C66" s="170" t="s">
        <v>60</v>
      </c>
      <c r="D66" s="201"/>
      <c r="E66" s="172" t="str">
        <f>IF((VLOOKUP(C66,Cases!B:C,2,FALSE))=0,"",VLOOKUP(C66,Cases!B:C,2,FALSE))</f>
        <v>Forward Message</v>
      </c>
      <c r="F66" s="173"/>
      <c r="G66" s="174"/>
      <c r="H66" s="175"/>
    </row>
    <row r="67" spans="2:8" ht="14.25">
      <c r="B67" s="158" t="str">
        <f>IF((VLOOKUP(C67,Cases!B:D,3,FALSE))=0,"",VLOOKUP(C67,Cases!B:D,3,FALSE))</f>
        <v>I</v>
      </c>
      <c r="C67" s="176" t="s">
        <v>63</v>
      </c>
      <c r="D67" s="160"/>
      <c r="E67" s="161" t="str">
        <f>IF((VLOOKUP(C67,Cases!B:C,2,FALSE))=0,"",VLOOKUP(C67,Cases!B:C,2,FALSE))</f>
        <v>Entry forward screen</v>
      </c>
      <c r="F67" s="118"/>
      <c r="G67" s="164"/>
      <c r="H67" s="55"/>
    </row>
    <row r="68" spans="2:8" ht="14.25">
      <c r="B68" s="158"/>
      <c r="C68" s="176"/>
      <c r="D68" s="177">
        <v>1</v>
      </c>
      <c r="E68" s="161"/>
      <c r="F68" s="118"/>
      <c r="G68" s="164"/>
      <c r="H68" s="55"/>
    </row>
    <row r="69" spans="2:8" ht="14.25">
      <c r="B69" s="158"/>
      <c r="C69" s="176"/>
      <c r="D69" s="177">
        <v>2</v>
      </c>
      <c r="E69" s="161"/>
      <c r="F69" s="118"/>
      <c r="G69" s="164"/>
      <c r="H69" s="55"/>
    </row>
    <row r="70" spans="2:8" ht="14.25">
      <c r="B70" s="158"/>
      <c r="C70" s="176"/>
      <c r="D70" s="177">
        <v>3</v>
      </c>
      <c r="E70" s="161"/>
      <c r="F70" s="118"/>
      <c r="G70" s="164"/>
      <c r="H70" s="55"/>
    </row>
    <row r="71" spans="2:8" ht="23.25">
      <c r="B71" s="158" t="str">
        <f>IF((VLOOKUP(C71,Cases!B:D,3,FALSE))=0,"",VLOOKUP(C71,Cases!B:D,3,FALSE))</f>
        <v>I</v>
      </c>
      <c r="C71" s="176" t="s">
        <v>65</v>
      </c>
      <c r="D71" s="160"/>
      <c r="E71" s="161" t="str">
        <f>IF((VLOOKUP(C71,Cases!B:C,2,FALSE))=0,"",VLOOKUP(C71,Cases!B:C,2,FALSE))</f>
        <v>Forward a Message with all upper, lower letters, numbers, symbols</v>
      </c>
      <c r="F71" s="118"/>
      <c r="G71" s="164"/>
      <c r="H71" s="55"/>
    </row>
    <row r="72" spans="2:8" ht="14.25">
      <c r="B72" s="158"/>
      <c r="C72" s="176"/>
      <c r="D72" s="184">
        <v>1</v>
      </c>
      <c r="E72" s="35" t="s">
        <v>217</v>
      </c>
      <c r="F72" s="118"/>
      <c r="G72" s="164"/>
      <c r="H72" s="55"/>
    </row>
    <row r="73" spans="2:8" ht="14.25">
      <c r="B73" s="158"/>
      <c r="C73" s="176"/>
      <c r="D73" s="184">
        <v>2</v>
      </c>
      <c r="E73" s="35" t="s">
        <v>218</v>
      </c>
      <c r="F73" s="118"/>
      <c r="G73" s="164"/>
      <c r="H73" s="55"/>
    </row>
    <row r="74" spans="2:8" ht="14.25">
      <c r="B74" s="158"/>
      <c r="C74" s="176"/>
      <c r="D74" s="184">
        <v>3</v>
      </c>
      <c r="E74" s="35" t="s">
        <v>219</v>
      </c>
      <c r="F74" s="118"/>
      <c r="G74" s="164"/>
      <c r="H74" s="55"/>
    </row>
    <row r="75" spans="2:8" s="134" customFormat="1" ht="14.25">
      <c r="B75" s="158" t="str">
        <f>IF((VLOOKUP(C75,Cases!B:D,3,FALSE))=0,"",VLOOKUP(C75,Cases!B:D,3,FALSE))</f>
        <v>I</v>
      </c>
      <c r="C75" s="176" t="s">
        <v>67</v>
      </c>
      <c r="D75" s="160"/>
      <c r="E75" s="161" t="str">
        <f>IF((VLOOKUP(C75,Cases!B:C,2,FALSE))=0,"",VLOOKUP(C75,Cases!B:C,2,FALSE))</f>
        <v>Forward a Message with 160 characters</v>
      </c>
      <c r="F75" s="118"/>
      <c r="G75" s="162"/>
      <c r="H75" s="163"/>
    </row>
    <row r="76" spans="2:8" s="134" customFormat="1" ht="14.25">
      <c r="B76" s="158"/>
      <c r="C76" s="176"/>
      <c r="D76" s="184">
        <v>1</v>
      </c>
      <c r="E76" s="35" t="s">
        <v>220</v>
      </c>
      <c r="F76" s="118"/>
      <c r="G76" s="162"/>
      <c r="H76" s="163"/>
    </row>
    <row r="77" spans="2:8" s="134" customFormat="1" ht="14.25">
      <c r="B77" s="158"/>
      <c r="C77" s="176"/>
      <c r="D77" s="184">
        <v>2</v>
      </c>
      <c r="E77" s="35" t="s">
        <v>218</v>
      </c>
      <c r="F77" s="118"/>
      <c r="G77" s="162"/>
      <c r="H77" s="163"/>
    </row>
    <row r="78" spans="2:8" s="134" customFormat="1" ht="14.25">
      <c r="B78" s="158"/>
      <c r="C78" s="176"/>
      <c r="D78" s="184">
        <v>3</v>
      </c>
      <c r="E78" s="35" t="s">
        <v>219</v>
      </c>
      <c r="F78" s="118"/>
      <c r="G78" s="162"/>
      <c r="H78" s="163"/>
    </row>
    <row r="79" spans="2:8" ht="14.25">
      <c r="B79" s="158" t="str">
        <f>IF((VLOOKUP(C79,Cases!B:D,3,FALSE))=0,"",VLOOKUP(C79,Cases!B:D,3,FALSE))</f>
        <v>I</v>
      </c>
      <c r="C79" s="176" t="s">
        <v>69</v>
      </c>
      <c r="D79" s="160"/>
      <c r="E79" s="161" t="str">
        <f>IF((VLOOKUP(C79,Cases!B:C,2,FALSE))=0,"",VLOOKUP(C79,Cases!B:C,2,FALSE))</f>
        <v>Try to send a Message with empty contents</v>
      </c>
      <c r="F79" s="118"/>
      <c r="G79" s="164"/>
      <c r="H79" s="55"/>
    </row>
    <row r="80" spans="2:8" ht="14.25">
      <c r="B80" s="158"/>
      <c r="C80" s="176"/>
      <c r="D80" s="184">
        <v>1</v>
      </c>
      <c r="E80" s="35" t="s">
        <v>221</v>
      </c>
      <c r="F80" s="118"/>
      <c r="G80" s="164"/>
      <c r="H80" s="55"/>
    </row>
    <row r="81" spans="2:8" ht="14.25">
      <c r="B81" s="158"/>
      <c r="C81" s="176"/>
      <c r="D81" s="184">
        <v>2</v>
      </c>
      <c r="E81" s="35" t="s">
        <v>218</v>
      </c>
      <c r="F81" s="118"/>
      <c r="G81" s="164"/>
      <c r="H81" s="55"/>
    </row>
    <row r="82" spans="2:8" ht="14.25">
      <c r="B82" s="158"/>
      <c r="C82" s="176"/>
      <c r="D82" s="184">
        <v>3</v>
      </c>
      <c r="E82" s="35" t="s">
        <v>219</v>
      </c>
      <c r="F82" s="118"/>
      <c r="G82" s="164"/>
      <c r="H82" s="55"/>
    </row>
    <row r="83" spans="2:8" ht="23.25">
      <c r="B83" s="158" t="str">
        <f>IF((VLOOKUP(C83,Cases!B:D,3,FALSE))=0,"",VLOOKUP(C83,Cases!B:D,3,FALSE))</f>
        <v>I</v>
      </c>
      <c r="C83" s="176" t="s">
        <v>70</v>
      </c>
      <c r="D83" s="177"/>
      <c r="E83" s="161" t="str">
        <f>IF((VLOOKUP(C83,Cases!B:C,2,FALSE))=0,"",VLOOKUP(C83,Cases!B:C,2,FALSE))</f>
        <v>Forward a Message with all upper, lower letters, numbers, symbols successfully</v>
      </c>
      <c r="F83" s="118"/>
      <c r="G83" s="164"/>
      <c r="H83" s="55"/>
    </row>
    <row r="84" spans="2:8" ht="14.25">
      <c r="B84" s="158"/>
      <c r="C84" s="176"/>
      <c r="D84" s="184">
        <v>1</v>
      </c>
      <c r="E84" s="35" t="s">
        <v>222</v>
      </c>
      <c r="F84" s="118"/>
      <c r="G84" s="164"/>
      <c r="H84" s="55"/>
    </row>
    <row r="85" spans="2:8" ht="14.25">
      <c r="B85" s="158"/>
      <c r="C85" s="176"/>
      <c r="D85" s="184">
        <v>2</v>
      </c>
      <c r="E85" s="35" t="s">
        <v>218</v>
      </c>
      <c r="F85" s="118"/>
      <c r="G85" s="164"/>
      <c r="H85" s="55"/>
    </row>
    <row r="86" spans="2:8" ht="14.25">
      <c r="B86" s="158"/>
      <c r="C86" s="176"/>
      <c r="D86" s="184">
        <v>3</v>
      </c>
      <c r="E86" s="35" t="s">
        <v>219</v>
      </c>
      <c r="F86" s="118"/>
      <c r="G86" s="164"/>
      <c r="H86" s="55"/>
    </row>
    <row r="87" spans="2:8" ht="14.25">
      <c r="B87" s="158" t="str">
        <f>IF((VLOOKUP(C87,Cases!B:D,3,FALSE))=0,"",VLOOKUP(C87,Cases!B:D,3,FALSE))</f>
        <v>I</v>
      </c>
      <c r="C87" s="176" t="s">
        <v>72</v>
      </c>
      <c r="D87" s="177"/>
      <c r="E87" s="161" t="str">
        <f>IF((VLOOKUP(C87,Cases!B:C,2,FALSE))=0,"",VLOOKUP(C87,Cases!B:C,2,FALSE))</f>
        <v>Forward a longest Message successfully</v>
      </c>
      <c r="F87" s="118"/>
      <c r="G87" s="164"/>
      <c r="H87" s="55"/>
    </row>
    <row r="88" spans="2:8" ht="14.25">
      <c r="B88" s="207"/>
      <c r="C88" s="176"/>
      <c r="D88" s="184">
        <v>1</v>
      </c>
      <c r="E88" s="35" t="s">
        <v>223</v>
      </c>
      <c r="F88" s="118"/>
      <c r="G88" s="164"/>
      <c r="H88" s="55"/>
    </row>
    <row r="89" spans="2:8" ht="14.25">
      <c r="B89" s="207"/>
      <c r="C89" s="176"/>
      <c r="D89" s="184">
        <v>2</v>
      </c>
      <c r="E89" s="35" t="s">
        <v>218</v>
      </c>
      <c r="F89" s="118"/>
      <c r="G89" s="164"/>
      <c r="H89" s="55"/>
    </row>
    <row r="90" spans="2:8" ht="14.25">
      <c r="B90" s="207"/>
      <c r="C90" s="176"/>
      <c r="D90" s="184">
        <v>3</v>
      </c>
      <c r="E90" s="35" t="s">
        <v>219</v>
      </c>
      <c r="F90" s="118"/>
      <c r="G90" s="164"/>
      <c r="H90" s="55"/>
    </row>
    <row r="91" spans="2:8" ht="14.25">
      <c r="B91" s="200">
        <f>IF((VLOOKUP(C91,Cases!B:D,3,FALSE))=0,"",VLOOKUP(C91,Cases!B:D,3,FALSE))</f>
      </c>
      <c r="C91" s="170" t="s">
        <v>76</v>
      </c>
      <c r="D91" s="201"/>
      <c r="E91" s="172" t="str">
        <f>IF((VLOOKUP(C91,Cases!B:C,2,FALSE))=0,"",VLOOKUP(C91,Cases!B:C,2,FALSE))</f>
        <v>Reply to Message</v>
      </c>
      <c r="F91" s="173"/>
      <c r="G91" s="174"/>
      <c r="H91" s="175"/>
    </row>
    <row r="92" spans="2:8" ht="14.25">
      <c r="B92" s="158" t="str">
        <f>IF((VLOOKUP(C92,Cases!B:D,3,FALSE))=0,"",VLOOKUP(C92,Cases!B:D,3,FALSE))</f>
        <v>I</v>
      </c>
      <c r="C92" s="176" t="s">
        <v>79</v>
      </c>
      <c r="D92" s="177"/>
      <c r="E92" s="161" t="str">
        <f>IF((VLOOKUP(C92,Cases!B:C,2,FALSE))=0,"",VLOOKUP(C92,Cases!B:C,2,FALSE))</f>
        <v>Go through the Reply screen by tap on the view the message</v>
      </c>
      <c r="F92" s="189"/>
      <c r="G92" s="164"/>
      <c r="H92" s="55"/>
    </row>
    <row r="93" spans="2:8" ht="14.25">
      <c r="B93" s="158"/>
      <c r="C93" s="176"/>
      <c r="D93" s="177"/>
      <c r="E93" s="118" t="s">
        <v>224</v>
      </c>
      <c r="F93" s="189" t="s">
        <v>225</v>
      </c>
      <c r="G93" s="164"/>
      <c r="H93" s="55"/>
    </row>
    <row r="94" spans="2:8" ht="34.5">
      <c r="B94" s="158"/>
      <c r="C94" s="176"/>
      <c r="D94" s="177"/>
      <c r="E94" s="118" t="s">
        <v>226</v>
      </c>
      <c r="F94" s="189" t="s">
        <v>227</v>
      </c>
      <c r="G94" s="164"/>
      <c r="H94" s="55"/>
    </row>
    <row r="95" spans="2:8" ht="34.5">
      <c r="B95" s="158"/>
      <c r="C95" s="176"/>
      <c r="D95" s="177"/>
      <c r="E95" s="118" t="s">
        <v>228</v>
      </c>
      <c r="F95" s="189" t="s">
        <v>229</v>
      </c>
      <c r="G95" s="164"/>
      <c r="H95" s="55"/>
    </row>
    <row r="96" spans="2:8" ht="23.25">
      <c r="B96" s="158"/>
      <c r="C96" s="176"/>
      <c r="D96" s="177"/>
      <c r="E96" s="118" t="s">
        <v>230</v>
      </c>
      <c r="F96" s="189" t="s">
        <v>231</v>
      </c>
      <c r="G96" s="164"/>
      <c r="H96" s="55"/>
    </row>
    <row r="97" spans="2:8" ht="23.25">
      <c r="B97" s="158" t="str">
        <f>IF((VLOOKUP(C97,Cases!B:D,3,FALSE))=0,"",VLOOKUP(C97,Cases!B:D,3,FALSE))</f>
        <v>I</v>
      </c>
      <c r="C97" s="176" t="s">
        <v>81</v>
      </c>
      <c r="D97" s="177"/>
      <c r="E97" s="161" t="str">
        <f>IF((VLOOKUP(C97,Cases!B:C,2,FALSE))=0,"",VLOOKUP(C97,Cases!B:C,2,FALSE))</f>
        <v>Go through the Reply screen by swipe right until Reply tab appear</v>
      </c>
      <c r="F97" s="189"/>
      <c r="G97" s="164"/>
      <c r="H97" s="55"/>
    </row>
    <row r="98" spans="2:8" ht="14.25">
      <c r="B98" s="158"/>
      <c r="C98" s="176"/>
      <c r="D98" s="177"/>
      <c r="E98" s="118" t="s">
        <v>224</v>
      </c>
      <c r="F98" s="189" t="s">
        <v>225</v>
      </c>
      <c r="G98" s="164"/>
      <c r="H98" s="55"/>
    </row>
    <row r="99" spans="2:8" ht="34.5">
      <c r="B99" s="158"/>
      <c r="C99" s="176"/>
      <c r="D99" s="177"/>
      <c r="E99" s="118" t="s">
        <v>232</v>
      </c>
      <c r="F99" s="189" t="s">
        <v>229</v>
      </c>
      <c r="G99" s="164"/>
      <c r="H99" s="55"/>
    </row>
    <row r="100" spans="2:8" ht="23.25">
      <c r="B100" s="158"/>
      <c r="C100" s="176"/>
      <c r="D100" s="177"/>
      <c r="E100" s="118" t="s">
        <v>230</v>
      </c>
      <c r="F100" s="189" t="s">
        <v>231</v>
      </c>
      <c r="G100" s="164"/>
      <c r="H100" s="55"/>
    </row>
    <row r="101" spans="2:8" ht="14.25">
      <c r="B101" s="158" t="str">
        <f>IF((VLOOKUP(C101,Cases!B:D,3,FALSE))=0,"",VLOOKUP(C101,Cases!B:D,3,FALSE))</f>
        <v>I</v>
      </c>
      <c r="C101" s="176" t="s">
        <v>83</v>
      </c>
      <c r="D101" s="177"/>
      <c r="E101" s="161" t="str">
        <f>IF((VLOOKUP(C101,Cases!B:C,2,FALSE))=0,"",VLOOKUP(C101,Cases!B:C,2,FALSE))</f>
        <v>Reply a Message with all upper, lower letters, numbers, symbols</v>
      </c>
      <c r="F101" s="189"/>
      <c r="G101" s="164"/>
      <c r="H101" s="55"/>
    </row>
    <row r="102" spans="2:8" ht="14.25">
      <c r="B102" s="158" t="str">
        <f>IF((VLOOKUP(C102,Cases!B:D,3,FALSE))=0,"",VLOOKUP(C102,Cases!B:D,3,FALSE))</f>
        <v>I</v>
      </c>
      <c r="C102" s="176" t="s">
        <v>85</v>
      </c>
      <c r="D102" s="177"/>
      <c r="E102" s="161" t="str">
        <f>IF((VLOOKUP(C102,Cases!B:C,2,FALSE))=0,"",VLOOKUP(C102,Cases!B:C,2,FALSE))</f>
        <v>Reply a Message with 160 characters</v>
      </c>
      <c r="F102" s="189"/>
      <c r="G102" s="164"/>
      <c r="H102" s="55"/>
    </row>
    <row r="103" spans="2:8" ht="14.25">
      <c r="B103" s="158" t="str">
        <f>IF((VLOOKUP(C103,Cases!B:D,3,FALSE))=0,"",VLOOKUP(C103,Cases!B:D,3,FALSE))</f>
        <v>I</v>
      </c>
      <c r="C103" s="176" t="s">
        <v>87</v>
      </c>
      <c r="D103" s="177"/>
      <c r="E103" s="161" t="str">
        <f>IF((VLOOKUP(C103,Cases!B:C,2,FALSE))=0,"",VLOOKUP(C103,Cases!B:C,2,FALSE))</f>
        <v>Try to send a Message with empty contents</v>
      </c>
      <c r="F103" s="189"/>
      <c r="G103" s="164"/>
      <c r="H103" s="55"/>
    </row>
    <row r="104" spans="2:8" ht="23.25">
      <c r="B104" s="158" t="str">
        <f>IF((VLOOKUP(C104,Cases!B:D,3,FALSE))=0,"",VLOOKUP(C104,Cases!B:D,3,FALSE))</f>
        <v>I</v>
      </c>
      <c r="C104" s="176" t="s">
        <v>88</v>
      </c>
      <c r="D104" s="177"/>
      <c r="E104" s="161" t="str">
        <f>IF((VLOOKUP(C104,Cases!B:C,2,FALSE))=0,"",VLOOKUP(C104,Cases!B:C,2,FALSE))</f>
        <v>Reply a Message with all upper, lower letters, numbers, symbols successfully</v>
      </c>
      <c r="F104" s="189"/>
      <c r="G104" s="164"/>
      <c r="H104" s="55"/>
    </row>
    <row r="105" spans="2:8" ht="14.25">
      <c r="B105" s="158" t="str">
        <f>IF((VLOOKUP(C105,Cases!B:D,3,FALSE))=0,"",VLOOKUP(C105,Cases!B:D,3,FALSE))</f>
        <v>I</v>
      </c>
      <c r="C105" s="176" t="s">
        <v>90</v>
      </c>
      <c r="D105" s="177"/>
      <c r="E105" s="161" t="str">
        <f>IF((VLOOKUP(C105,Cases!B:C,2,FALSE))=0,"",VLOOKUP(C105,Cases!B:C,2,FALSE))</f>
        <v>Reply a longest Message successfully</v>
      </c>
      <c r="F105" s="189"/>
      <c r="G105" s="164"/>
      <c r="H105" s="55"/>
    </row>
    <row r="106" spans="2:8" ht="14.25">
      <c r="B106" s="197">
        <f>IF((VLOOKUP(C106,Cases!B:D,3,FALSE))=0,"",VLOOKUP(C106,Cases!B:D,3,FALSE))</f>
      </c>
      <c r="C106" s="152">
        <v>1.4</v>
      </c>
      <c r="D106" s="153"/>
      <c r="E106" s="154" t="str">
        <f>IF((VLOOKUP(C106,Cases!B:C,2,FALSE))=0,"",VLOOKUP(C106,Cases!B:C,2,FALSE))</f>
        <v>Save number to people</v>
      </c>
      <c r="F106" s="166"/>
      <c r="G106" s="167"/>
      <c r="H106" s="168"/>
    </row>
    <row r="107" spans="2:8" ht="14.25">
      <c r="B107" s="158" t="str">
        <f>IF((VLOOKUP(C107,Cases!B:D,3,FALSE))=0,"",VLOOKUP(C107,Cases!B:D,3,FALSE))</f>
        <v>II</v>
      </c>
      <c r="C107" s="176" t="s">
        <v>97</v>
      </c>
      <c r="D107" s="177"/>
      <c r="E107" s="161" t="str">
        <f>IF((VLOOKUP(C107,Cases!B:C,2,FALSE))=0,"",VLOOKUP(C107,Cases!B:C,2,FALSE))</f>
        <v>Save number to people message which is not saved people</v>
      </c>
      <c r="F107" s="118"/>
      <c r="G107" s="164"/>
      <c r="H107" s="55"/>
    </row>
    <row r="108" spans="2:8" ht="14.25">
      <c r="B108" s="197">
        <f>IF((VLOOKUP(C108,Cases!B:D,3,FALSE))=0,"",VLOOKUP(C108,Cases!B:D,3,FALSE))</f>
      </c>
      <c r="C108" s="152">
        <v>1.5</v>
      </c>
      <c r="D108" s="153"/>
      <c r="E108" s="154" t="str">
        <f>IF((VLOOKUP(C108,Cases!B:C,2,FALSE))=0,"",VLOOKUP(C108,Cases!B:C,2,FALSE))</f>
        <v>Delete Message</v>
      </c>
      <c r="F108" s="166"/>
      <c r="G108" s="167"/>
      <c r="H108" s="168"/>
    </row>
    <row r="109" spans="2:8" ht="14.25">
      <c r="B109" s="158" t="str">
        <f>IF((VLOOKUP(C109,Cases!B:D,3,FALSE))=0,"",VLOOKUP(C109,Cases!B:D,3,FALSE))</f>
        <v>II</v>
      </c>
      <c r="C109" s="176" t="s">
        <v>101</v>
      </c>
      <c r="D109" s="160"/>
      <c r="E109" s="161" t="str">
        <f>IF((VLOOKUP(C109,Cases!B:C,2,FALSE))=0,"",VLOOKUP(C109,Cases!B:C,2,FALSE))</f>
        <v>Delete All Messages</v>
      </c>
      <c r="F109" s="118"/>
      <c r="G109" s="164"/>
      <c r="H109" s="55"/>
    </row>
    <row r="110" spans="2:8" ht="14.25">
      <c r="B110" s="158" t="str">
        <f>IF((VLOOKUP(C110,Cases!B:D,3,FALSE))=0,"",VLOOKUP(C110,Cases!B:D,3,FALSE))</f>
        <v>II</v>
      </c>
      <c r="C110" s="176" t="s">
        <v>103</v>
      </c>
      <c r="D110" s="160"/>
      <c r="E110" s="161" t="str">
        <f>IF((VLOOKUP(C110,Cases!B:C,2,FALSE))=0,"",VLOOKUP(C110,Cases!B:C,2,FALSE))</f>
        <v>Delete Message one by one</v>
      </c>
      <c r="F110" s="118"/>
      <c r="G110" s="164"/>
      <c r="H110" s="55"/>
    </row>
    <row r="111" spans="2:8" s="134" customFormat="1" ht="14.25">
      <c r="B111" s="197">
        <f>IF((VLOOKUP(C111,Cases!B:D,3,FALSE))=0,"",VLOOKUP(C111,Cases!B:D,3,FALSE))</f>
      </c>
      <c r="C111" s="152">
        <v>1.6</v>
      </c>
      <c r="D111" s="153"/>
      <c r="E111" s="154" t="str">
        <f>IF((VLOOKUP(C111,Cases!B:C,2,FALSE))=0,"",VLOOKUP(C111,Cases!B:C,2,FALSE))</f>
        <v>Add Recipient</v>
      </c>
      <c r="F111" s="166"/>
      <c r="G111" s="198"/>
      <c r="H111" s="199"/>
    </row>
    <row r="112" spans="2:8" ht="14.25">
      <c r="B112" s="158" t="str">
        <f>IF((VLOOKUP(C112,Cases!B:D,3,FALSE))=0,"",VLOOKUP(C112,Cases!B:D,3,FALSE))</f>
        <v>I</v>
      </c>
      <c r="C112" s="176" t="s">
        <v>106</v>
      </c>
      <c r="D112" s="160"/>
      <c r="E112" s="161" t="str">
        <f>IF((VLOOKUP(C112,Cases!B:C,2,FALSE))=0,"",VLOOKUP(C112,Cases!B:C,2,FALSE))</f>
        <v>Add a recipient number by manual</v>
      </c>
      <c r="F112" s="118"/>
      <c r="G112" s="164"/>
      <c r="H112" s="55"/>
    </row>
    <row r="113" spans="2:8" ht="14.25">
      <c r="B113" s="158" t="str">
        <f>IF((VLOOKUP(C113,Cases!B:D,3,FALSE))=0,"",VLOOKUP(C113,Cases!B:D,3,FALSE))</f>
        <v>I</v>
      </c>
      <c r="C113" s="176" t="s">
        <v>108</v>
      </c>
      <c r="D113" s="160"/>
      <c r="E113" s="161" t="str">
        <f>IF((VLOOKUP(C113,Cases!B:C,2,FALSE))=0,"",VLOOKUP(C113,Cases!B:C,2,FALSE))</f>
        <v>Add a recipient number which is matched with People by manual</v>
      </c>
      <c r="F113" s="118"/>
      <c r="G113" s="164"/>
      <c r="H113" s="55"/>
    </row>
    <row r="114" spans="2:8" ht="14.25">
      <c r="B114" s="158" t="str">
        <f>IF((VLOOKUP(C114,Cases!B:D,3,FALSE))=0,"",VLOOKUP(C114,Cases!B:D,3,FALSE))</f>
        <v>I</v>
      </c>
      <c r="C114" s="176" t="s">
        <v>110</v>
      </c>
      <c r="D114" s="160"/>
      <c r="E114" s="161" t="str">
        <f>IF((VLOOKUP(C114,Cases!B:C,2,FALSE))=0,"",VLOOKUP(C114,Cases!B:C,2,FALSE))</f>
        <v>Edit a longest recipient by manual and try to send it</v>
      </c>
      <c r="F114" s="118"/>
      <c r="G114" s="164"/>
      <c r="H114" s="55"/>
    </row>
    <row r="115" spans="2:8" s="134" customFormat="1" ht="14.25">
      <c r="B115" s="158" t="str">
        <f>IF((VLOOKUP(C115,Cases!B:D,3,FALSE))=0,"",VLOOKUP(C115,Cases!B:D,3,FALSE))</f>
        <v>II</v>
      </c>
      <c r="C115" s="176" t="s">
        <v>112</v>
      </c>
      <c r="D115" s="160"/>
      <c r="E115" s="161" t="str">
        <f>IF((VLOOKUP(C115,Cases!B:C,2,FALSE))=0,"",VLOOKUP(C115,Cases!B:C,2,FALSE))</f>
        <v>Try Add Maxim numbers as recipient by manual</v>
      </c>
      <c r="F115" s="118"/>
      <c r="G115" s="162"/>
      <c r="H115" s="163"/>
    </row>
    <row r="116" spans="2:8" ht="14.25">
      <c r="B116" s="158" t="str">
        <f>IF((VLOOKUP(C116,Cases!B:D,3,FALSE))=0,"",VLOOKUP(C116,Cases!B:D,3,FALSE))</f>
        <v>I</v>
      </c>
      <c r="C116" s="176" t="s">
        <v>115</v>
      </c>
      <c r="D116" s="160"/>
      <c r="E116" s="161" t="str">
        <f>IF((VLOOKUP(C116,Cases!B:C,2,FALSE))=0,"",VLOOKUP(C116,Cases!B:C,2,FALSE))</f>
        <v>Add a single contact number without name as the recipient</v>
      </c>
      <c r="F116" s="118"/>
      <c r="G116" s="164"/>
      <c r="H116" s="190"/>
    </row>
    <row r="117" spans="2:12" s="208" customFormat="1" ht="14.25">
      <c r="B117" s="158" t="str">
        <f>IF((VLOOKUP(C117,Cases!B:D,3,FALSE))=0,"",VLOOKUP(C117,Cases!B:D,3,FALSE))</f>
        <v>I</v>
      </c>
      <c r="C117" s="176" t="s">
        <v>117</v>
      </c>
      <c r="D117" s="160"/>
      <c r="E117" s="161" t="str">
        <f>IF((VLOOKUP(C117,Cases!B:C,2,FALSE))=0,"",VLOOKUP(C117,Cases!B:C,2,FALSE))</f>
        <v>Add a single contact number with a name as the recipient</v>
      </c>
      <c r="F117" s="118"/>
      <c r="G117" s="177"/>
      <c r="H117" s="209"/>
      <c r="I117" s="131"/>
      <c r="J117" s="131"/>
      <c r="K117" s="131"/>
      <c r="L117" s="131"/>
    </row>
    <row r="118" spans="2:12" s="208" customFormat="1" ht="23.25">
      <c r="B118" s="158" t="str">
        <f>IF((VLOOKUP(C118,Cases!B:D,3,FALSE))=0,"",VLOOKUP(C118,Cases!B:D,3,FALSE))</f>
        <v>I</v>
      </c>
      <c r="C118" s="176" t="s">
        <v>119</v>
      </c>
      <c r="D118" s="160"/>
      <c r="E118" s="161" t="str">
        <f>IF((VLOOKUP(C118,Cases!B:C,2,FALSE))=0,"",VLOOKUP(C118,Cases!B:C,2,FALSE))</f>
        <v>Add a single longest contact number with longest name as the recipient</v>
      </c>
      <c r="F118" s="210"/>
      <c r="G118" s="177"/>
      <c r="H118" s="209"/>
      <c r="I118" s="131"/>
      <c r="J118" s="131"/>
      <c r="K118" s="131"/>
      <c r="L118" s="131"/>
    </row>
    <row r="119" spans="2:12" s="208" customFormat="1" ht="23.25">
      <c r="B119" s="158" t="str">
        <f>IF((VLOOKUP(C119,Cases!B:D,3,FALSE))=0,"",VLOOKUP(C119,Cases!B:D,3,FALSE))</f>
        <v>I</v>
      </c>
      <c r="C119" s="176" t="s">
        <v>121</v>
      </c>
      <c r="D119" s="160"/>
      <c r="E119" s="161" t="str">
        <f>IF((VLOOKUP(C119,Cases!B:C,2,FALSE))=0,"",VLOOKUP(C119,Cases!B:C,2,FALSE))</f>
        <v>Add a recipient number by manual and then add a recipient from contact</v>
      </c>
      <c r="F119" s="210"/>
      <c r="G119" s="177"/>
      <c r="H119" s="209"/>
      <c r="I119" s="131"/>
      <c r="J119" s="131"/>
      <c r="K119" s="131"/>
      <c r="L119" s="131"/>
    </row>
    <row r="120" spans="2:12" s="208" customFormat="1" ht="23.25">
      <c r="B120" s="158" t="str">
        <f>IF((VLOOKUP(C120,Cases!B:D,3,FALSE))=0,"",VLOOKUP(C120,Cases!B:D,3,FALSE))</f>
        <v>I</v>
      </c>
      <c r="C120" s="176" t="s">
        <v>123</v>
      </c>
      <c r="D120" s="160"/>
      <c r="E120" s="161" t="str">
        <f>IF((VLOOKUP(C120,Cases!B:C,2,FALSE))=0,"",VLOOKUP(C120,Cases!B:C,2,FALSE))</f>
        <v>Send key while there is a recipient in the Message editing screen</v>
      </c>
      <c r="F120" s="210"/>
      <c r="G120" s="177"/>
      <c r="H120" s="209"/>
      <c r="I120" s="131"/>
      <c r="J120" s="131"/>
      <c r="K120" s="131"/>
      <c r="L120" s="131"/>
    </row>
    <row r="121" spans="2:12" s="208" customFormat="1" ht="14.25">
      <c r="B121" s="158" t="str">
        <f>IF((VLOOKUP(C121,Cases!B:D,3,FALSE))=0,"",VLOOKUP(C121,Cases!B:D,3,FALSE))</f>
        <v>I</v>
      </c>
      <c r="C121" s="176" t="s">
        <v>125</v>
      </c>
      <c r="D121" s="160"/>
      <c r="E121" s="161" t="str">
        <f>IF((VLOOKUP(C121,Cases!B:C,2,FALSE))=0,"",VLOOKUP(C121,Cases!B:C,2,FALSE))</f>
        <v>Try to select the same contact twice as the recipient</v>
      </c>
      <c r="F121" s="118"/>
      <c r="G121" s="177"/>
      <c r="H121" s="209"/>
      <c r="I121" s="131"/>
      <c r="J121" s="131"/>
      <c r="K121" s="131"/>
      <c r="L121" s="131"/>
    </row>
    <row r="122" spans="2:12" s="208" customFormat="1" ht="14.25">
      <c r="B122" s="158" t="str">
        <f>IF((VLOOKUP(C122,Cases!B:D,3,FALSE))=0,"",VLOOKUP(C122,Cases!B:D,3,FALSE))</f>
        <v>I</v>
      </c>
      <c r="C122" s="176" t="s">
        <v>127</v>
      </c>
      <c r="D122" s="160"/>
      <c r="E122" s="161" t="str">
        <f>IF((VLOOKUP(C122,Cases!B:C,2,FALSE))=0,"",VLOOKUP(C122,Cases!B:C,2,FALSE))</f>
        <v>Try to enter the same number twice as the recipient</v>
      </c>
      <c r="F122" s="118"/>
      <c r="G122" s="177"/>
      <c r="H122" s="209"/>
      <c r="I122" s="131"/>
      <c r="J122" s="131"/>
      <c r="K122" s="131"/>
      <c r="L122" s="131"/>
    </row>
    <row r="123" spans="2:8" ht="23.25">
      <c r="B123" s="158" t="str">
        <f>IF((VLOOKUP(C123,Cases!B:D,3,FALSE))=0,"",VLOOKUP(C123,Cases!B:D,3,FALSE))</f>
        <v>I</v>
      </c>
      <c r="C123" s="176" t="s">
        <v>129</v>
      </c>
      <c r="D123" s="160"/>
      <c r="E123" s="161" t="str">
        <f>IF((VLOOKUP(C123,Cases!B:C,2,FALSE))=0,"",VLOOKUP(C123,Cases!B:C,2,FALSE))</f>
        <v>The number of the recipitents appears in the header area When the recipient field is highlighted</v>
      </c>
      <c r="F123" s="118"/>
      <c r="G123" s="164"/>
      <c r="H123" s="190"/>
    </row>
    <row r="124" spans="2:12" s="208" customFormat="1" ht="23.25">
      <c r="B124" s="158" t="str">
        <f>IF((VLOOKUP(C124,Cases!B:D,3,FALSE))=0,"",VLOOKUP(C124,Cases!B:D,3,FALSE))</f>
        <v>I</v>
      </c>
      <c r="C124" s="176" t="s">
        <v>131</v>
      </c>
      <c r="D124" s="160"/>
      <c r="E124" s="161" t="str">
        <f>IF((VLOOKUP(C124,Cases!B:C,2,FALSE))=0,"",VLOOKUP(C124,Cases!B:C,2,FALSE))</f>
        <v>Try to edit the recipient after having added a contact with a name and highlighting the name</v>
      </c>
      <c r="F124" s="118"/>
      <c r="G124" s="177"/>
      <c r="H124" s="209"/>
      <c r="I124" s="131"/>
      <c r="J124" s="131"/>
      <c r="K124" s="131"/>
      <c r="L124" s="131"/>
    </row>
    <row r="125" spans="2:12" s="208" customFormat="1" ht="14.25">
      <c r="B125" s="158" t="str">
        <f>IF((VLOOKUP(C125,Cases!B:D,3,FALSE))=0,"",VLOOKUP(C125,Cases!B:D,3,FALSE))</f>
        <v>I</v>
      </c>
      <c r="C125" s="176" t="s">
        <v>133</v>
      </c>
      <c r="D125" s="160"/>
      <c r="E125" s="161" t="str">
        <f>IF((VLOOKUP(C125,Cases!B:C,2,FALSE))=0,"",VLOOKUP(C125,Cases!B:C,2,FALSE))</f>
        <v>Remove recipient while two recipients</v>
      </c>
      <c r="F125" s="118"/>
      <c r="G125" s="177"/>
      <c r="H125" s="209"/>
      <c r="I125" s="131"/>
      <c r="J125" s="131"/>
      <c r="K125" s="131"/>
      <c r="L125" s="131"/>
    </row>
    <row r="126" spans="2:12" s="208" customFormat="1" ht="14.25">
      <c r="B126" s="158" t="str">
        <f>IF((VLOOKUP(C126,Cases!B:D,3,FALSE))=0,"",VLOOKUP(C126,Cases!B:D,3,FALSE))</f>
        <v>I</v>
      </c>
      <c r="C126" s="176" t="s">
        <v>135</v>
      </c>
      <c r="D126" s="160"/>
      <c r="E126" s="161" t="str">
        <f>IF((VLOOKUP(C126,Cases!B:C,2,FALSE))=0,"",VLOOKUP(C126,Cases!B:C,2,FALSE))</f>
        <v>Edit Recipient while highlighting a the recipient numbers</v>
      </c>
      <c r="F126" s="118"/>
      <c r="G126" s="177"/>
      <c r="H126" s="209"/>
      <c r="I126" s="131"/>
      <c r="J126" s="131"/>
      <c r="K126" s="131"/>
      <c r="L126" s="131"/>
    </row>
    <row r="127" spans="2:12" s="208" customFormat="1" ht="14.25">
      <c r="B127" s="158" t="str">
        <f>IF((VLOOKUP(C127,Cases!B:D,3,FALSE))=0,"",VLOOKUP(C127,Cases!B:D,3,FALSE))</f>
        <v>I</v>
      </c>
      <c r="C127" s="176" t="s">
        <v>137</v>
      </c>
      <c r="D127" s="160"/>
      <c r="E127" s="161" t="str">
        <f>IF((VLOOKUP(C127,Cases!B:C,2,FALSE))=0,"",VLOOKUP(C127,Cases!B:C,2,FALSE))</f>
        <v>Add recipients by manual as many as it can </v>
      </c>
      <c r="F127" s="118"/>
      <c r="G127" s="177"/>
      <c r="H127" s="209"/>
      <c r="I127" s="131"/>
      <c r="J127" s="131"/>
      <c r="K127" s="131"/>
      <c r="L127" s="131"/>
    </row>
    <row r="128" spans="2:12" s="208" customFormat="1" ht="14.25">
      <c r="B128" s="158" t="str">
        <f>IF((VLOOKUP(C128,Cases!B:D,3,FALSE))=0,"",VLOOKUP(C128,Cases!B:D,3,FALSE))</f>
        <v>I</v>
      </c>
      <c r="C128" s="176" t="s">
        <v>139</v>
      </c>
      <c r="D128" s="160"/>
      <c r="E128" s="161" t="str">
        <f>IF((VLOOKUP(C128,Cases!B:C,2,FALSE))=0,"",VLOOKUP(C128,Cases!B:C,2,FALSE))</f>
        <v>Add recipients from contact as many as it can </v>
      </c>
      <c r="F128" s="118"/>
      <c r="G128" s="177"/>
      <c r="H128" s="209"/>
      <c r="I128" s="131"/>
      <c r="J128" s="131"/>
      <c r="K128" s="131"/>
      <c r="L128" s="131"/>
    </row>
    <row r="129" spans="2:12" s="208" customFormat="1" ht="14.25">
      <c r="B129" s="158" t="str">
        <f>IF((VLOOKUP(C129,Cases!B:D,3,FALSE))=0,"",VLOOKUP(C129,Cases!B:D,3,FALSE))</f>
        <v>I</v>
      </c>
      <c r="C129" s="176" t="s">
        <v>141</v>
      </c>
      <c r="D129" s="160"/>
      <c r="E129" s="161" t="str">
        <f>IF((VLOOKUP(C129,Cases!B:C,2,FALSE))=0,"",VLOOKUP(C129,Cases!B:C,2,FALSE))</f>
        <v>Add recipients from Group contact</v>
      </c>
      <c r="F129" s="118"/>
      <c r="G129" s="177"/>
      <c r="H129" s="209"/>
      <c r="I129" s="131"/>
      <c r="J129" s="131"/>
      <c r="K129" s="131"/>
      <c r="L129" s="131"/>
    </row>
    <row r="130" spans="2:12" s="208" customFormat="1" ht="23.25">
      <c r="B130" s="158" t="str">
        <f>IF((VLOOKUP(C130,Cases!B:D,3,FALSE))=0,"",VLOOKUP(C130,Cases!B:D,3,FALSE))</f>
        <v>I</v>
      </c>
      <c r="C130" s="176" t="s">
        <v>143</v>
      </c>
      <c r="D130" s="160"/>
      <c r="E130" s="161" t="str">
        <f>IF((VLOOKUP(C130,Cases!B:C,2,FALSE))=0,"",VLOOKUP(C130,Cases!B:C,2,FALSE))</f>
        <v>Add a Group contact but there is not enough space to load all of the contacts in that Group</v>
      </c>
      <c r="F130" s="118"/>
      <c r="G130" s="177"/>
      <c r="H130" s="209"/>
      <c r="I130" s="131"/>
      <c r="J130" s="131"/>
      <c r="K130" s="131"/>
      <c r="L130" s="131"/>
    </row>
    <row r="131" spans="2:12" s="208" customFormat="1" ht="14.25">
      <c r="B131" s="197">
        <f>IF((VLOOKUP(C131,Cases!B:D,3,FALSE))=0,"",VLOOKUP(C131,Cases!B:D,3,FALSE))</f>
      </c>
      <c r="C131" s="152">
        <v>1.7</v>
      </c>
      <c r="D131" s="153"/>
      <c r="E131" s="154" t="str">
        <f>IF((VLOOKUP(C131,Cases!B:C,2,FALSE))=0,"",VLOOKUP(C131,Cases!B:C,2,FALSE))</f>
        <v>Empty and full memory</v>
      </c>
      <c r="F131" s="166"/>
      <c r="G131" s="198"/>
      <c r="H131" s="199"/>
      <c r="I131" s="131"/>
      <c r="J131" s="131"/>
      <c r="K131" s="131"/>
      <c r="L131" s="131"/>
    </row>
    <row r="132" spans="2:12" s="208" customFormat="1" ht="14.25">
      <c r="B132" s="158" t="str">
        <f>IF((VLOOKUP(C132,Cases!B:D,3,FALSE))=0,"",VLOOKUP(C132,Cases!B:D,3,FALSE))</f>
        <v>I</v>
      </c>
      <c r="C132" s="176" t="s">
        <v>146</v>
      </c>
      <c r="D132" s="160"/>
      <c r="E132" s="211" t="s">
        <v>147</v>
      </c>
      <c r="F132" s="118"/>
      <c r="G132" s="162"/>
      <c r="H132" s="163"/>
      <c r="I132" s="131"/>
      <c r="J132" s="131"/>
      <c r="K132" s="131"/>
      <c r="L132" s="131"/>
    </row>
    <row r="133" spans="2:12" s="208" customFormat="1" ht="14.25">
      <c r="B133" s="158" t="str">
        <f>IF((VLOOKUP(C133,Cases!B:D,3,FALSE))=0,"",VLOOKUP(C133,Cases!B:D,3,FALSE))</f>
        <v>I</v>
      </c>
      <c r="C133" s="176" t="s">
        <v>148</v>
      </c>
      <c r="D133" s="160"/>
      <c r="E133" s="212" t="s">
        <v>149</v>
      </c>
      <c r="F133" s="118"/>
      <c r="G133" s="162"/>
      <c r="H133" s="163"/>
      <c r="I133" s="131"/>
      <c r="J133" s="131"/>
      <c r="K133" s="131"/>
      <c r="L133" s="131"/>
    </row>
    <row r="134" spans="2:12" s="208" customFormat="1" ht="14.25">
      <c r="B134" s="158" t="str">
        <f>IF((VLOOKUP(C134,Cases!B:D,3,FALSE))=0,"",VLOOKUP(C134,Cases!B:D,3,FALSE))</f>
        <v>II</v>
      </c>
      <c r="C134" s="176" t="s">
        <v>150</v>
      </c>
      <c r="D134" s="160"/>
      <c r="E134" s="213" t="s">
        <v>151</v>
      </c>
      <c r="F134" s="118"/>
      <c r="G134" s="162"/>
      <c r="H134" s="163"/>
      <c r="I134" s="131"/>
      <c r="J134" s="131"/>
      <c r="K134" s="131"/>
      <c r="L134" s="131"/>
    </row>
    <row r="135" spans="2:12" s="208" customFormat="1" ht="14.25">
      <c r="B135" s="158" t="str">
        <f>IF((VLOOKUP(C135,Cases!B:D,3,FALSE))=0,"",VLOOKUP(C135,Cases!B:D,3,FALSE))</f>
        <v>II</v>
      </c>
      <c r="C135" s="176" t="s">
        <v>152</v>
      </c>
      <c r="D135" s="160"/>
      <c r="E135" s="213" t="s">
        <v>153</v>
      </c>
      <c r="F135" s="118"/>
      <c r="G135" s="162"/>
      <c r="H135" s="163"/>
      <c r="I135" s="131"/>
      <c r="J135" s="131"/>
      <c r="K135" s="131"/>
      <c r="L135" s="131"/>
    </row>
    <row r="136" spans="2:12" s="208" customFormat="1" ht="14.25">
      <c r="B136" s="158" t="str">
        <f>IF((VLOOKUP(C136,Cases!B:D,3,FALSE))=0,"",VLOOKUP(C136,Cases!B:D,3,FALSE))</f>
        <v>II</v>
      </c>
      <c r="C136" s="176" t="s">
        <v>154</v>
      </c>
      <c r="D136" s="160"/>
      <c r="E136" s="213" t="s">
        <v>155</v>
      </c>
      <c r="F136" s="118"/>
      <c r="G136" s="162"/>
      <c r="H136" s="163"/>
      <c r="I136" s="131"/>
      <c r="J136" s="131"/>
      <c r="K136" s="131"/>
      <c r="L136" s="131"/>
    </row>
    <row r="137" spans="2:12" s="208" customFormat="1" ht="14.25">
      <c r="B137" s="158" t="str">
        <f>IF((VLOOKUP(C137,Cases!B:D,3,FALSE))=0,"",VLOOKUP(C137,Cases!B:D,3,FALSE))</f>
        <v>II</v>
      </c>
      <c r="C137" s="176" t="s">
        <v>156</v>
      </c>
      <c r="D137" s="160"/>
      <c r="E137" s="213" t="s">
        <v>157</v>
      </c>
      <c r="F137" s="118"/>
      <c r="G137" s="162"/>
      <c r="H137" s="163"/>
      <c r="I137" s="131"/>
      <c r="J137" s="131"/>
      <c r="K137" s="131"/>
      <c r="L137" s="131"/>
    </row>
    <row r="138" spans="2:12" s="208" customFormat="1" ht="14.25">
      <c r="B138" s="158" t="str">
        <f>IF((VLOOKUP(C138,Cases!B:D,3,FALSE))=0,"",VLOOKUP(C138,Cases!B:D,3,FALSE))</f>
        <v>II</v>
      </c>
      <c r="C138" s="176" t="s">
        <v>158</v>
      </c>
      <c r="D138" s="160"/>
      <c r="E138" s="213" t="s">
        <v>159</v>
      </c>
      <c r="F138" s="118"/>
      <c r="G138" s="162"/>
      <c r="H138" s="163"/>
      <c r="I138" s="131"/>
      <c r="J138" s="131"/>
      <c r="K138" s="131"/>
      <c r="L138" s="131"/>
    </row>
    <row r="139" spans="2:12" s="208" customFormat="1" ht="14.25">
      <c r="B139" s="158" t="str">
        <f>IF((VLOOKUP(C139,Cases!B:D,3,FALSE))=0,"",VLOOKUP(C139,Cases!B:D,3,FALSE))</f>
        <v>II</v>
      </c>
      <c r="C139" s="176" t="s">
        <v>160</v>
      </c>
      <c r="D139" s="160"/>
      <c r="E139" s="213" t="s">
        <v>161</v>
      </c>
      <c r="F139" s="118"/>
      <c r="G139" s="162"/>
      <c r="H139" s="163"/>
      <c r="I139" s="131"/>
      <c r="J139" s="131"/>
      <c r="K139" s="131"/>
      <c r="L139" s="131"/>
    </row>
    <row r="140" spans="2:12" s="208" customFormat="1" ht="14.25">
      <c r="B140" s="197">
        <f>IF((VLOOKUP(C140,Cases!B:D,3,FALSE))=0,"",VLOOKUP(C140,Cases!B:D,3,FALSE))</f>
      </c>
      <c r="C140" s="152">
        <v>1.8</v>
      </c>
      <c r="D140" s="153"/>
      <c r="E140" s="154" t="str">
        <f>IF((VLOOKUP(C140,Cases!B:C,2,FALSE))=0,"",VLOOKUP(C140,Cases!B:C,2,FALSE))</f>
        <v>Event Handling</v>
      </c>
      <c r="F140" s="166"/>
      <c r="G140" s="198"/>
      <c r="H140" s="199"/>
      <c r="I140" s="131"/>
      <c r="J140" s="131"/>
      <c r="K140" s="131"/>
      <c r="L140" s="131"/>
    </row>
    <row r="141" spans="2:12" s="208" customFormat="1" ht="14.25">
      <c r="B141" s="158" t="str">
        <f>IF((VLOOKUP(C141,Cases!B:D,3,FALSE))=0,"",VLOOKUP(C141,Cases!B:D,3,FALSE))</f>
        <v>II</v>
      </c>
      <c r="C141" s="176" t="s">
        <v>163</v>
      </c>
      <c r="D141" s="160"/>
      <c r="E141" s="161" t="str">
        <f>IF((VLOOKUP(C141,Cases!B:C,2,FALSE))=0,"",VLOOKUP(C141,Cases!B:C,2,FALSE))</f>
        <v>Receive new message while create message </v>
      </c>
      <c r="F141" s="118"/>
      <c r="G141" s="177"/>
      <c r="H141" s="209"/>
      <c r="I141" s="131"/>
      <c r="J141" s="131"/>
      <c r="K141" s="131"/>
      <c r="L141" s="131"/>
    </row>
    <row r="142" spans="2:12" s="208" customFormat="1" ht="14.25">
      <c r="B142" s="158" t="str">
        <f>IF((VLOOKUP(C142,Cases!B:D,3,FALSE))=0,"",VLOOKUP(C142,Cases!B:D,3,FALSE))</f>
        <v>II</v>
      </c>
      <c r="C142" s="176" t="s">
        <v>165</v>
      </c>
      <c r="D142" s="160"/>
      <c r="E142" s="161" t="str">
        <f>IF((VLOOKUP(C142,Cases!B:C,2,FALSE))=0,"",VLOOKUP(C142,Cases!B:C,2,FALSE))</f>
        <v>Incoming a call while create message </v>
      </c>
      <c r="F142" s="118"/>
      <c r="G142" s="177"/>
      <c r="H142" s="209"/>
      <c r="I142" s="131"/>
      <c r="J142" s="131"/>
      <c r="K142" s="131"/>
      <c r="L142" s="131"/>
    </row>
    <row r="143" spans="2:12" s="208" customFormat="1" ht="14.25">
      <c r="B143" s="158" t="str">
        <f>IF((VLOOKUP(C143,Cases!B:D,3,FALSE))=0,"",VLOOKUP(C143,Cases!B:D,3,FALSE))</f>
        <v>II</v>
      </c>
      <c r="C143" s="176" t="s">
        <v>167</v>
      </c>
      <c r="D143" s="160"/>
      <c r="E143" s="161" t="str">
        <f>IF((VLOOKUP(C143,Cases!B:C,2,FALSE))=0,"",VLOOKUP(C143,Cases!B:C,2,FALSE))</f>
        <v>Press volume button Up/Down)while create message </v>
      </c>
      <c r="F143" s="118"/>
      <c r="G143" s="177"/>
      <c r="H143" s="209"/>
      <c r="I143" s="131"/>
      <c r="J143" s="131"/>
      <c r="K143" s="131"/>
      <c r="L143" s="131"/>
    </row>
    <row r="144" spans="2:12" s="208" customFormat="1" ht="14.25">
      <c r="B144" s="158" t="str">
        <f>IF((VLOOKUP(C144,Cases!B:D,3,FALSE))=0,"",VLOOKUP(C144,Cases!B:D,3,FALSE))</f>
        <v>II</v>
      </c>
      <c r="C144" s="176" t="s">
        <v>169</v>
      </c>
      <c r="D144" s="160"/>
      <c r="E144" s="161" t="str">
        <f>IF((VLOOKUP(C144,Cases!B:C,2,FALSE))=0,"",VLOOKUP(C144,Cases!B:C,2,FALSE))</f>
        <v>Press Power button while create message </v>
      </c>
      <c r="F144" s="118"/>
      <c r="G144" s="177"/>
      <c r="H144" s="209"/>
      <c r="I144" s="131"/>
      <c r="J144" s="131"/>
      <c r="K144" s="131"/>
      <c r="L144" s="131"/>
    </row>
    <row r="145" spans="2:8" s="214" customFormat="1" ht="14.25">
      <c r="B145" s="207">
        <f>IF((VLOOKUP(C145,Cases!B:D,3,FALSE))=0,"",VLOOKUP(C145,Cases!B:D,3,FALSE))</f>
      </c>
      <c r="C145" s="215" t="s">
        <v>171</v>
      </c>
      <c r="D145" s="177"/>
      <c r="E145" s="118" t="str">
        <f>IF((VLOOKUP(C145,Cases!B:C,2,FALSE))=0,"",VLOOKUP(C145,Cases!B:C,2,FALSE))</f>
        <v>Press top bar while edit message</v>
      </c>
      <c r="F145" s="118"/>
      <c r="G145" s="216"/>
      <c r="H145" s="217"/>
    </row>
    <row r="146" spans="2:8" s="214" customFormat="1" ht="14.25">
      <c r="B146" s="207">
        <f>IF((VLOOKUP(C146,Cases!B:D,3,FALSE))=0,"",VLOOKUP(C146,Cases!B:D,3,FALSE))</f>
      </c>
      <c r="C146" s="215" t="s">
        <v>173</v>
      </c>
      <c r="D146" s="177"/>
      <c r="E146" s="118" t="str">
        <f>IF((VLOOKUP(C146,Cases!B:C,2,FALSE))=0,"",VLOOKUP(C146,Cases!B:C,2,FALSE))</f>
        <v>Receive message when the Ringtone is Loud, Normal,Quiet,vibrator</v>
      </c>
      <c r="F146" s="118"/>
      <c r="G146" s="216"/>
      <c r="H146" s="217"/>
    </row>
    <row r="147" spans="2:8" s="214" customFormat="1" ht="23.25">
      <c r="B147" s="207">
        <f>IF((VLOOKUP(C147,Cases!B:D,3,FALSE))=0,"",VLOOKUP(C147,Cases!B:D,3,FALSE))</f>
      </c>
      <c r="C147" s="215" t="s">
        <v>175</v>
      </c>
      <c r="D147" s="177"/>
      <c r="E147" s="118" t="str">
        <f>IF((VLOOKUP(C147,Cases!B:C,2,FALSE))=0,"",VLOOKUP(C147,Cases!B:C,2,FALSE))</f>
        <v>Check to see if the message received indicator is dislayed when message arrives</v>
      </c>
      <c r="F147" s="118"/>
      <c r="G147" s="216"/>
      <c r="H147" s="217"/>
    </row>
    <row r="148" spans="2:8" s="214" customFormat="1" ht="14.25">
      <c r="B148" s="207">
        <f>IF((VLOOKUP(C148,Cases!B:D,3,FALSE))=0,"",VLOOKUP(C148,Cases!B:D,3,FALSE))</f>
      </c>
      <c r="C148" s="215" t="s">
        <v>177</v>
      </c>
      <c r="D148" s="177"/>
      <c r="E148" s="118" t="str">
        <f>IF((VLOOKUP(C148,Cases!B:C,2,FALSE))=0,"",VLOOKUP(C148,Cases!B:C,2,FALSE))</f>
        <v>Send Message when no signal displayed</v>
      </c>
      <c r="F148" s="118"/>
      <c r="G148" s="216"/>
      <c r="H148" s="217"/>
    </row>
    <row r="149" spans="2:8" s="214" customFormat="1" ht="14.25">
      <c r="B149" s="207" t="e">
        <f>IF((VLOOKUP(C149,Cases!B:D,3,FALSE))=0,"",VLOOKUP(C149,Cases!B:D,3,FALSE))</f>
        <v>#N/A</v>
      </c>
      <c r="C149" s="215" t="s">
        <v>233</v>
      </c>
      <c r="D149" s="177"/>
      <c r="E149" s="118" t="e">
        <f>IF((VLOOKUP(C149,Cases!B:C,2,FALSE))=0,"",VLOOKUP(C149,Cases!B:C,2,FALSE))</f>
        <v>#N/A</v>
      </c>
      <c r="F149" s="118"/>
      <c r="G149" s="216"/>
      <c r="H149" s="217"/>
    </row>
    <row r="150" spans="2:8" s="214" customFormat="1" ht="14.25">
      <c r="B150" s="207" t="e">
        <f>IF((VLOOKUP(C150,Cases!B:D,3,FALSE))=0,"",VLOOKUP(C150,Cases!B:D,3,FALSE))</f>
        <v>#N/A</v>
      </c>
      <c r="C150" s="215" t="s">
        <v>234</v>
      </c>
      <c r="D150" s="177"/>
      <c r="E150" s="118" t="e">
        <f>IF((VLOOKUP(C150,Cases!B:C,2,FALSE))=0,"",VLOOKUP(C150,Cases!B:C,2,FALSE))</f>
        <v>#N/A</v>
      </c>
      <c r="F150" s="118"/>
      <c r="G150" s="216"/>
      <c r="H150" s="217"/>
    </row>
    <row r="151" spans="2:8" s="214" customFormat="1" ht="14.25">
      <c r="B151" s="207" t="e">
        <f>IF((VLOOKUP(C151,Cases!B:D,3,FALSE))=0,"",VLOOKUP(C151,Cases!B:D,3,FALSE))</f>
        <v>#N/A</v>
      </c>
      <c r="C151" s="215" t="s">
        <v>235</v>
      </c>
      <c r="D151" s="177"/>
      <c r="E151" s="118" t="e">
        <f>IF((VLOOKUP(C151,Cases!B:C,2,FALSE))=0,"",VLOOKUP(C151,Cases!B:C,2,FALSE))</f>
        <v>#N/A</v>
      </c>
      <c r="F151" s="118"/>
      <c r="G151" s="216"/>
      <c r="H151" s="217"/>
    </row>
    <row r="152" spans="2:8" s="214" customFormat="1" ht="14.25">
      <c r="B152" s="207" t="e">
        <f>IF((VLOOKUP(C152,Cases!B:D,3,FALSE))=0,"",VLOOKUP(C152,Cases!B:D,3,FALSE))</f>
        <v>#N/A</v>
      </c>
      <c r="C152" s="215" t="s">
        <v>236</v>
      </c>
      <c r="D152" s="177"/>
      <c r="E152" s="118" t="e">
        <f>IF((VLOOKUP(C152,Cases!B:C,2,FALSE))=0,"",VLOOKUP(C152,Cases!B:C,2,FALSE))</f>
        <v>#N/A</v>
      </c>
      <c r="F152" s="118"/>
      <c r="G152" s="216"/>
      <c r="H152" s="217"/>
    </row>
    <row r="153" spans="2:8" s="214" customFormat="1" ht="14.25">
      <c r="B153" s="207" t="e">
        <f>IF((VLOOKUP(C153,Cases!B:D,3,FALSE))=0,"",VLOOKUP(C153,Cases!B:D,3,FALSE))</f>
        <v>#N/A</v>
      </c>
      <c r="C153" s="215" t="s">
        <v>237</v>
      </c>
      <c r="D153" s="177"/>
      <c r="E153" s="118" t="e">
        <f>IF((VLOOKUP(C153,Cases!B:C,2,FALSE))=0,"",VLOOKUP(C153,Cases!B:C,2,FALSE))</f>
        <v>#N/A</v>
      </c>
      <c r="F153" s="118"/>
      <c r="G153" s="216"/>
      <c r="H153" s="217"/>
    </row>
    <row r="154" spans="2:8" s="214" customFormat="1" ht="14.25">
      <c r="B154" s="207" t="e">
        <f>IF((VLOOKUP(C154,Cases!B:D,3,FALSE))=0,"",VLOOKUP(C154,Cases!B:D,3,FALSE))</f>
        <v>#N/A</v>
      </c>
      <c r="C154" s="215" t="s">
        <v>238</v>
      </c>
      <c r="D154" s="177"/>
      <c r="E154" s="118" t="e">
        <f>IF((VLOOKUP(C154,Cases!B:C,2,FALSE))=0,"",VLOOKUP(C154,Cases!B:C,2,FALSE))</f>
        <v>#N/A</v>
      </c>
      <c r="F154" s="118"/>
      <c r="G154" s="216"/>
      <c r="H154" s="217"/>
    </row>
    <row r="155" spans="2:8" s="214" customFormat="1" ht="14.25">
      <c r="B155" s="207" t="e">
        <f>IF((VLOOKUP(C155,Cases!B:D,3,FALSE))=0,"",VLOOKUP(C155,Cases!B:D,3,FALSE))</f>
        <v>#N/A</v>
      </c>
      <c r="C155" s="215" t="s">
        <v>239</v>
      </c>
      <c r="D155" s="177"/>
      <c r="E155" s="118" t="e">
        <f>IF((VLOOKUP(C155,Cases!B:C,2,FALSE))=0,"",VLOOKUP(C155,Cases!B:C,2,FALSE))</f>
        <v>#N/A</v>
      </c>
      <c r="F155" s="118"/>
      <c r="G155" s="216"/>
      <c r="H155" s="217"/>
    </row>
    <row r="156" spans="2:8" s="214" customFormat="1" ht="14.25">
      <c r="B156" s="207" t="e">
        <f>IF((VLOOKUP(C156,Cases!B:D,3,FALSE))=0,"",VLOOKUP(C156,Cases!B:D,3,FALSE))</f>
        <v>#N/A</v>
      </c>
      <c r="C156" s="215" t="s">
        <v>240</v>
      </c>
      <c r="D156" s="177"/>
      <c r="E156" s="118" t="e">
        <f>IF((VLOOKUP(C156,Cases!B:C,2,FALSE))=0,"",VLOOKUP(C156,Cases!B:C,2,FALSE))</f>
        <v>#N/A</v>
      </c>
      <c r="F156" s="118"/>
      <c r="G156" s="216"/>
      <c r="H156" s="217"/>
    </row>
    <row r="157" spans="2:8" s="214" customFormat="1" ht="14.25">
      <c r="B157" s="207" t="e">
        <f>IF((VLOOKUP(C157,Cases!B:D,3,FALSE))=0,"",VLOOKUP(C157,Cases!B:D,3,FALSE))</f>
        <v>#N/A</v>
      </c>
      <c r="C157" s="215" t="s">
        <v>241</v>
      </c>
      <c r="D157" s="177"/>
      <c r="E157" s="118" t="e">
        <f>IF((VLOOKUP(C157,Cases!B:C,2,FALSE))=0,"",VLOOKUP(C157,Cases!B:C,2,FALSE))</f>
        <v>#N/A</v>
      </c>
      <c r="F157" s="118"/>
      <c r="G157" s="216"/>
      <c r="H157" s="217"/>
    </row>
    <row r="158" spans="2:8" s="214" customFormat="1" ht="14.25">
      <c r="B158" s="207" t="e">
        <f>IF((VLOOKUP(C158,Cases!B:D,3,FALSE))=0,"",VLOOKUP(C158,Cases!B:D,3,FALSE))</f>
        <v>#N/A</v>
      </c>
      <c r="C158" s="215" t="s">
        <v>242</v>
      </c>
      <c r="D158" s="177"/>
      <c r="E158" s="118" t="e">
        <f>IF((VLOOKUP(C158,Cases!B:C,2,FALSE))=0,"",VLOOKUP(C158,Cases!B:C,2,FALSE))</f>
        <v>#N/A</v>
      </c>
      <c r="F158" s="118"/>
      <c r="G158" s="216"/>
      <c r="H158" s="217"/>
    </row>
    <row r="159" spans="2:8" s="214" customFormat="1" ht="14.25">
      <c r="B159" s="207" t="e">
        <f>IF((VLOOKUP(C159,Cases!B:D,3,FALSE))=0,"",VLOOKUP(C159,Cases!B:D,3,FALSE))</f>
        <v>#N/A</v>
      </c>
      <c r="C159" s="215" t="s">
        <v>243</v>
      </c>
      <c r="D159" s="177"/>
      <c r="E159" s="118" t="e">
        <f>IF((VLOOKUP(C159,Cases!B:C,2,FALSE))=0,"",VLOOKUP(C159,Cases!B:C,2,FALSE))</f>
        <v>#N/A</v>
      </c>
      <c r="F159" s="118"/>
      <c r="G159" s="216"/>
      <c r="H159" s="217"/>
    </row>
    <row r="160" spans="2:8" s="214" customFormat="1" ht="14.25">
      <c r="B160" s="207" t="e">
        <f>IF((VLOOKUP(C160,Cases!B:D,3,FALSE))=0,"",VLOOKUP(C160,Cases!B:D,3,FALSE))</f>
        <v>#N/A</v>
      </c>
      <c r="C160" s="215" t="s">
        <v>244</v>
      </c>
      <c r="D160" s="177"/>
      <c r="E160" s="118" t="e">
        <f>IF((VLOOKUP(C160,Cases!B:C,2,FALSE))=0,"",VLOOKUP(C160,Cases!B:C,2,FALSE))</f>
        <v>#N/A</v>
      </c>
      <c r="F160" s="118"/>
      <c r="G160" s="216"/>
      <c r="H160" s="217"/>
    </row>
    <row r="161" spans="2:8" s="214" customFormat="1" ht="14.25">
      <c r="B161" s="207" t="e">
        <f>IF((VLOOKUP(C161,Cases!B:D,3,FALSE))=0,"",VLOOKUP(C161,Cases!B:D,3,FALSE))</f>
        <v>#N/A</v>
      </c>
      <c r="C161" s="215" t="s">
        <v>245</v>
      </c>
      <c r="D161" s="177"/>
      <c r="E161" s="118" t="e">
        <f>IF((VLOOKUP(C161,Cases!B:C,2,FALSE))=0,"",VLOOKUP(C161,Cases!B:C,2,FALSE))</f>
        <v>#N/A</v>
      </c>
      <c r="F161" s="118"/>
      <c r="G161" s="216"/>
      <c r="H161" s="217"/>
    </row>
    <row r="162" spans="2:8" s="214" customFormat="1" ht="14.25">
      <c r="B162" s="207" t="e">
        <f>IF((VLOOKUP(C162,Cases!B:D,3,FALSE))=0,"",VLOOKUP(C162,Cases!B:D,3,FALSE))</f>
        <v>#N/A</v>
      </c>
      <c r="C162" s="215" t="s">
        <v>246</v>
      </c>
      <c r="D162" s="177"/>
      <c r="E162" s="118" t="e">
        <f>IF((VLOOKUP(C162,Cases!B:C,2,FALSE))=0,"",VLOOKUP(C162,Cases!B:C,2,FALSE))</f>
        <v>#N/A</v>
      </c>
      <c r="F162" s="118"/>
      <c r="G162" s="216"/>
      <c r="H162" s="217"/>
    </row>
    <row r="163" spans="2:8" s="214" customFormat="1" ht="14.25">
      <c r="B163" s="207" t="e">
        <f>IF((VLOOKUP(C163,Cases!B:D,3,FALSE))=0,"",VLOOKUP(C163,Cases!B:D,3,FALSE))</f>
        <v>#N/A</v>
      </c>
      <c r="C163" s="215" t="s">
        <v>247</v>
      </c>
      <c r="D163" s="177"/>
      <c r="E163" s="118" t="e">
        <f>IF((VLOOKUP(C163,Cases!B:C,2,FALSE))=0,"",VLOOKUP(C163,Cases!B:C,2,FALSE))</f>
        <v>#N/A</v>
      </c>
      <c r="F163" s="118"/>
      <c r="G163" s="216"/>
      <c r="H163" s="217"/>
    </row>
    <row r="164" spans="2:8" ht="14.25">
      <c r="B164" s="207" t="e">
        <f>IF((VLOOKUP(C164,Cases!B:D,3,FALSE))=0,"",VLOOKUP(C164,Cases!B:D,3,FALSE))</f>
        <v>#N/A</v>
      </c>
      <c r="C164" s="215" t="s">
        <v>248</v>
      </c>
      <c r="D164" s="177"/>
      <c r="E164" s="118" t="e">
        <f>IF((VLOOKUP(C164,Cases!B:C,2,FALSE))=0,"",VLOOKUP(C164,Cases!B:C,2,FALSE))</f>
        <v>#N/A</v>
      </c>
      <c r="F164" s="118"/>
      <c r="G164" s="164"/>
      <c r="H164" s="190"/>
    </row>
    <row r="165" spans="2:12" s="208" customFormat="1" ht="14.25">
      <c r="B165" s="207" t="e">
        <f>IF((VLOOKUP(C165,Cases!B:D,3,FALSE))=0,"",VLOOKUP(C165,Cases!B:D,3,FALSE))</f>
        <v>#N/A</v>
      </c>
      <c r="C165" s="215" t="s">
        <v>249</v>
      </c>
      <c r="D165" s="177"/>
      <c r="E165" s="118" t="e">
        <f>IF((VLOOKUP(C165,Cases!B:C,2,FALSE))=0,"",VLOOKUP(C165,Cases!B:C,2,FALSE))</f>
        <v>#N/A</v>
      </c>
      <c r="F165" s="118"/>
      <c r="G165" s="177"/>
      <c r="H165" s="209"/>
      <c r="I165" s="131"/>
      <c r="J165" s="131"/>
      <c r="K165" s="131"/>
      <c r="L165" s="131"/>
    </row>
    <row r="166" spans="2:12" s="208" customFormat="1" ht="14.25">
      <c r="B166" s="207" t="e">
        <f>IF((VLOOKUP(C166,Cases!B:D,3,FALSE))=0,"",VLOOKUP(C166,Cases!B:D,3,FALSE))</f>
        <v>#N/A</v>
      </c>
      <c r="C166" s="215" t="s">
        <v>250</v>
      </c>
      <c r="D166" s="177"/>
      <c r="E166" s="118" t="e">
        <f>IF((VLOOKUP(C166,Cases!B:C,2,FALSE))=0,"",VLOOKUP(C166,Cases!B:C,2,FALSE))</f>
        <v>#N/A</v>
      </c>
      <c r="F166" s="118"/>
      <c r="G166" s="177"/>
      <c r="H166" s="209"/>
      <c r="I166" s="131"/>
      <c r="J166" s="131"/>
      <c r="K166" s="131"/>
      <c r="L166" s="131"/>
    </row>
    <row r="167" spans="2:12" s="208" customFormat="1" ht="14.25">
      <c r="B167" s="207" t="e">
        <f>IF((VLOOKUP(C167,Cases!B:D,3,FALSE))=0,"",VLOOKUP(C167,Cases!B:D,3,FALSE))</f>
        <v>#N/A</v>
      </c>
      <c r="C167" s="215" t="s">
        <v>251</v>
      </c>
      <c r="D167" s="177"/>
      <c r="E167" s="118" t="e">
        <f>IF((VLOOKUP(C167,Cases!B:C,2,FALSE))=0,"",VLOOKUP(C167,Cases!B:C,2,FALSE))</f>
        <v>#N/A</v>
      </c>
      <c r="F167" s="118"/>
      <c r="G167" s="177"/>
      <c r="H167" s="209"/>
      <c r="I167" s="131"/>
      <c r="J167" s="131"/>
      <c r="K167" s="131"/>
      <c r="L167" s="131"/>
    </row>
    <row r="168" spans="2:12" s="208" customFormat="1" ht="14.25">
      <c r="B168" s="207" t="e">
        <f>IF((VLOOKUP(C168,Cases!B:D,3,FALSE))=0,"",VLOOKUP(C168,Cases!B:D,3,FALSE))</f>
        <v>#N/A</v>
      </c>
      <c r="C168" s="215" t="s">
        <v>252</v>
      </c>
      <c r="D168" s="177"/>
      <c r="E168" s="118" t="e">
        <f>IF((VLOOKUP(C168,Cases!B:C,2,FALSE))=0,"",VLOOKUP(C168,Cases!B:C,2,FALSE))</f>
        <v>#N/A</v>
      </c>
      <c r="F168" s="118"/>
      <c r="G168" s="177"/>
      <c r="H168" s="209"/>
      <c r="I168" s="131"/>
      <c r="J168" s="131"/>
      <c r="K168" s="131"/>
      <c r="L168" s="131"/>
    </row>
    <row r="169" spans="2:12" s="208" customFormat="1" ht="14.25">
      <c r="B169" s="207" t="e">
        <f>IF((VLOOKUP(C169,Cases!B:D,3,FALSE))=0,"",VLOOKUP(C169,Cases!B:D,3,FALSE))</f>
        <v>#N/A</v>
      </c>
      <c r="C169" s="215" t="s">
        <v>253</v>
      </c>
      <c r="D169" s="177"/>
      <c r="E169" s="118" t="e">
        <f>IF((VLOOKUP(C169,Cases!B:C,2,FALSE))=0,"",VLOOKUP(C169,Cases!B:C,2,FALSE))</f>
        <v>#N/A</v>
      </c>
      <c r="F169" s="118"/>
      <c r="G169" s="177"/>
      <c r="H169" s="209"/>
      <c r="I169" s="131"/>
      <c r="J169" s="131"/>
      <c r="K169" s="131"/>
      <c r="L169" s="131"/>
    </row>
    <row r="170" spans="2:12" s="208" customFormat="1" ht="14.25">
      <c r="B170" s="207" t="e">
        <f>IF((VLOOKUP(C170,Cases!B:D,3,FALSE))=0,"",VLOOKUP(C170,Cases!B:D,3,FALSE))</f>
        <v>#N/A</v>
      </c>
      <c r="C170" s="215" t="s">
        <v>254</v>
      </c>
      <c r="D170" s="177"/>
      <c r="E170" s="118" t="e">
        <f>IF((VLOOKUP(C170,Cases!B:C,2,FALSE))=0,"",VLOOKUP(C170,Cases!B:C,2,FALSE))</f>
        <v>#N/A</v>
      </c>
      <c r="F170" s="118"/>
      <c r="G170" s="177"/>
      <c r="H170" s="209"/>
      <c r="I170" s="131"/>
      <c r="J170" s="131"/>
      <c r="K170" s="131"/>
      <c r="L170" s="131"/>
    </row>
    <row r="171" spans="2:8" ht="14.25">
      <c r="B171" s="207" t="e">
        <f>IF((VLOOKUP(C171,Cases!B:D,3,FALSE))=0,"",VLOOKUP(C171,Cases!B:D,3,FALSE))</f>
        <v>#N/A</v>
      </c>
      <c r="C171" s="215" t="s">
        <v>255</v>
      </c>
      <c r="D171" s="177"/>
      <c r="E171" s="118" t="e">
        <f>IF((VLOOKUP(C171,Cases!B:C,2,FALSE))=0,"",VLOOKUP(C171,Cases!B:C,2,FALSE))</f>
        <v>#N/A</v>
      </c>
      <c r="F171" s="118"/>
      <c r="G171" s="164"/>
      <c r="H171" s="190"/>
    </row>
    <row r="172" spans="2:12" s="208" customFormat="1" ht="14.25">
      <c r="B172" s="207" t="e">
        <f>IF((VLOOKUP(C172,Cases!B:D,3,FALSE))=0,"",VLOOKUP(C172,Cases!B:D,3,FALSE))</f>
        <v>#N/A</v>
      </c>
      <c r="C172" s="215" t="s">
        <v>256</v>
      </c>
      <c r="D172" s="177"/>
      <c r="E172" s="118" t="e">
        <f>IF((VLOOKUP(C172,Cases!B:C,2,FALSE))=0,"",VLOOKUP(C172,Cases!B:C,2,FALSE))</f>
        <v>#N/A</v>
      </c>
      <c r="F172" s="118"/>
      <c r="G172" s="177"/>
      <c r="H172" s="209"/>
      <c r="I172" s="131"/>
      <c r="J172" s="131"/>
      <c r="K172" s="131"/>
      <c r="L172" s="131"/>
    </row>
    <row r="173" spans="2:12" s="208" customFormat="1" ht="14.25">
      <c r="B173" s="207" t="e">
        <f>IF((VLOOKUP(C173,Cases!B:D,3,FALSE))=0,"",VLOOKUP(C173,Cases!B:D,3,FALSE))</f>
        <v>#N/A</v>
      </c>
      <c r="C173" s="215" t="s">
        <v>257</v>
      </c>
      <c r="D173" s="177"/>
      <c r="E173" s="118" t="e">
        <f>IF((VLOOKUP(C173,Cases!B:C,2,FALSE))=0,"",VLOOKUP(C173,Cases!B:C,2,FALSE))</f>
        <v>#N/A</v>
      </c>
      <c r="F173" s="118"/>
      <c r="G173" s="177"/>
      <c r="H173" s="209"/>
      <c r="I173" s="131"/>
      <c r="J173" s="131"/>
      <c r="K173" s="131"/>
      <c r="L173" s="131"/>
    </row>
    <row r="174" spans="2:12" s="208" customFormat="1" ht="14.25">
      <c r="B174" s="207" t="e">
        <f>IF((VLOOKUP(C174,Cases!B:D,3,FALSE))=0,"",VLOOKUP(C174,Cases!B:D,3,FALSE))</f>
        <v>#N/A</v>
      </c>
      <c r="C174" s="215" t="s">
        <v>258</v>
      </c>
      <c r="D174" s="177"/>
      <c r="E174" s="118" t="e">
        <f>IF((VLOOKUP(C174,Cases!B:C,2,FALSE))=0,"",VLOOKUP(C174,Cases!B:C,2,FALSE))</f>
        <v>#N/A</v>
      </c>
      <c r="F174" s="118"/>
      <c r="G174" s="177"/>
      <c r="H174" s="209"/>
      <c r="I174" s="131"/>
      <c r="J174" s="131"/>
      <c r="K174" s="131"/>
      <c r="L174" s="131"/>
    </row>
    <row r="175" spans="2:12" s="208" customFormat="1" ht="14.25">
      <c r="B175" s="207" t="e">
        <f>IF((VLOOKUP(C175,Cases!B:D,3,FALSE))=0,"",VLOOKUP(C175,Cases!B:D,3,FALSE))</f>
        <v>#N/A</v>
      </c>
      <c r="C175" s="215" t="s">
        <v>259</v>
      </c>
      <c r="D175" s="177"/>
      <c r="E175" s="118" t="e">
        <f>IF((VLOOKUP(C175,Cases!B:C,2,FALSE))=0,"",VLOOKUP(C175,Cases!B:C,2,FALSE))</f>
        <v>#N/A</v>
      </c>
      <c r="F175" s="118"/>
      <c r="G175" s="177"/>
      <c r="H175" s="209"/>
      <c r="I175" s="131"/>
      <c r="J175" s="131"/>
      <c r="K175" s="131"/>
      <c r="L175" s="131"/>
    </row>
    <row r="176" spans="2:12" s="208" customFormat="1" ht="14.25">
      <c r="B176" s="207" t="e">
        <f>IF((VLOOKUP(C176,Cases!B:D,3,FALSE))=0,"",VLOOKUP(C176,Cases!B:D,3,FALSE))</f>
        <v>#N/A</v>
      </c>
      <c r="C176" s="215" t="s">
        <v>260</v>
      </c>
      <c r="D176" s="177"/>
      <c r="E176" s="118" t="e">
        <f>IF((VLOOKUP(C176,Cases!B:C,2,FALSE))=0,"",VLOOKUP(C176,Cases!B:C,2,FALSE))</f>
        <v>#N/A</v>
      </c>
      <c r="F176" s="118"/>
      <c r="G176" s="177"/>
      <c r="H176" s="209"/>
      <c r="I176" s="131"/>
      <c r="J176" s="131"/>
      <c r="K176" s="131"/>
      <c r="L176" s="131"/>
    </row>
    <row r="177" spans="2:12" s="208" customFormat="1" ht="14.25">
      <c r="B177" s="207" t="e">
        <f>IF((VLOOKUP(C177,Cases!B:D,3,FALSE))=0,"",VLOOKUP(C177,Cases!B:D,3,FALSE))</f>
        <v>#N/A</v>
      </c>
      <c r="C177" s="215" t="s">
        <v>261</v>
      </c>
      <c r="D177" s="177"/>
      <c r="E177" s="118" t="e">
        <f>IF((VLOOKUP(C177,Cases!B:C,2,FALSE))=0,"",VLOOKUP(C177,Cases!B:C,2,FALSE))</f>
        <v>#N/A</v>
      </c>
      <c r="F177" s="118"/>
      <c r="G177" s="177"/>
      <c r="H177" s="209"/>
      <c r="I177" s="131"/>
      <c r="J177" s="131"/>
      <c r="K177" s="131"/>
      <c r="L177" s="131"/>
    </row>
    <row r="178" spans="2:12" s="208" customFormat="1" ht="13.5" customHeight="1">
      <c r="B178" s="207" t="e">
        <f>IF((VLOOKUP(C178,Cases!B:D,3,FALSE))=0,"",VLOOKUP(C178,Cases!B:D,3,FALSE))</f>
        <v>#N/A</v>
      </c>
      <c r="C178" s="215" t="s">
        <v>262</v>
      </c>
      <c r="D178" s="177"/>
      <c r="E178" s="118" t="e">
        <f>IF((VLOOKUP(C178,Cases!B:C,2,FALSE))=0,"",VLOOKUP(C178,Cases!B:C,2,FALSE))</f>
        <v>#N/A</v>
      </c>
      <c r="F178" s="118"/>
      <c r="G178" s="177"/>
      <c r="H178" s="209"/>
      <c r="I178" s="131"/>
      <c r="J178" s="131"/>
      <c r="K178" s="131"/>
      <c r="L178" s="131"/>
    </row>
    <row r="179" spans="2:12" s="208" customFormat="1" ht="14.25">
      <c r="B179" s="207" t="e">
        <f>IF((VLOOKUP(C179,Cases!B:D,3,FALSE))=0,"",VLOOKUP(C179,Cases!B:D,3,FALSE))</f>
        <v>#N/A</v>
      </c>
      <c r="C179" s="215" t="s">
        <v>263</v>
      </c>
      <c r="D179" s="177"/>
      <c r="E179" s="118" t="e">
        <f>IF((VLOOKUP(C179,Cases!B:C,2,FALSE))=0,"",VLOOKUP(C179,Cases!B:C,2,FALSE))</f>
        <v>#N/A</v>
      </c>
      <c r="F179" s="118"/>
      <c r="G179" s="177"/>
      <c r="H179" s="209"/>
      <c r="I179" s="131"/>
      <c r="J179" s="131"/>
      <c r="K179" s="131"/>
      <c r="L179" s="131"/>
    </row>
    <row r="180" spans="2:12" s="208" customFormat="1" ht="14.25">
      <c r="B180" s="207" t="e">
        <f>IF((VLOOKUP(C180,Cases!B:D,3,FALSE))=0,"",VLOOKUP(C180,Cases!B:D,3,FALSE))</f>
        <v>#N/A</v>
      </c>
      <c r="C180" s="215" t="s">
        <v>264</v>
      </c>
      <c r="D180" s="177"/>
      <c r="E180" s="118" t="e">
        <f>IF((VLOOKUP(C180,Cases!B:C,2,FALSE))=0,"",VLOOKUP(C180,Cases!B:C,2,FALSE))</f>
        <v>#N/A</v>
      </c>
      <c r="F180" s="118"/>
      <c r="G180" s="177"/>
      <c r="H180" s="209"/>
      <c r="I180" s="131"/>
      <c r="J180" s="131"/>
      <c r="K180" s="131"/>
      <c r="L180" s="131"/>
    </row>
    <row r="181" spans="2:8" ht="14.25">
      <c r="B181" s="207" t="e">
        <f>IF((VLOOKUP(C181,Cases!B:D,3,FALSE))=0,"",VLOOKUP(C181,Cases!B:D,3,FALSE))</f>
        <v>#N/A</v>
      </c>
      <c r="C181" s="215" t="s">
        <v>265</v>
      </c>
      <c r="D181" s="177"/>
      <c r="E181" s="118" t="e">
        <f>IF((VLOOKUP(C181,Cases!B:C,2,FALSE))=0,"",VLOOKUP(C181,Cases!B:C,2,FALSE))</f>
        <v>#N/A</v>
      </c>
      <c r="F181" s="118"/>
      <c r="G181" s="164"/>
      <c r="H181" s="190"/>
    </row>
    <row r="182" spans="2:12" s="208" customFormat="1" ht="14.25">
      <c r="B182" s="207" t="e">
        <f>IF((VLOOKUP(C182,Cases!B:D,3,FALSE))=0,"",VLOOKUP(C182,Cases!B:D,3,FALSE))</f>
        <v>#N/A</v>
      </c>
      <c r="C182" s="215" t="s">
        <v>266</v>
      </c>
      <c r="D182" s="177"/>
      <c r="E182" s="118" t="e">
        <f>IF((VLOOKUP(C182,Cases!B:C,2,FALSE))=0,"",VLOOKUP(C182,Cases!B:C,2,FALSE))</f>
        <v>#N/A</v>
      </c>
      <c r="F182" s="118"/>
      <c r="G182" s="177"/>
      <c r="H182" s="209"/>
      <c r="I182" s="131"/>
      <c r="J182" s="131"/>
      <c r="K182" s="131"/>
      <c r="L182" s="131"/>
    </row>
    <row r="183" spans="2:12" s="208" customFormat="1" ht="14.25">
      <c r="B183" s="207" t="e">
        <f>IF((VLOOKUP(C183,Cases!B:D,3,FALSE))=0,"",VLOOKUP(C183,Cases!B:D,3,FALSE))</f>
        <v>#N/A</v>
      </c>
      <c r="C183" s="215" t="s">
        <v>267</v>
      </c>
      <c r="D183" s="177"/>
      <c r="E183" s="118" t="e">
        <f>IF((VLOOKUP(C183,Cases!B:C,2,FALSE))=0,"",VLOOKUP(C183,Cases!B:C,2,FALSE))</f>
        <v>#N/A</v>
      </c>
      <c r="F183" s="118"/>
      <c r="G183" s="177"/>
      <c r="H183" s="209"/>
      <c r="I183" s="131"/>
      <c r="J183" s="131"/>
      <c r="K183" s="131"/>
      <c r="L183" s="131"/>
    </row>
    <row r="184" spans="2:12" s="208" customFormat="1" ht="14.25">
      <c r="B184" s="207" t="e">
        <f>IF((VLOOKUP(C184,Cases!B:D,3,FALSE))=0,"",VLOOKUP(C184,Cases!B:D,3,FALSE))</f>
        <v>#N/A</v>
      </c>
      <c r="C184" s="215" t="s">
        <v>268</v>
      </c>
      <c r="D184" s="177"/>
      <c r="E184" s="118" t="e">
        <f>IF((VLOOKUP(C184,Cases!B:C,2,FALSE))=0,"",VLOOKUP(C184,Cases!B:C,2,FALSE))</f>
        <v>#N/A</v>
      </c>
      <c r="F184" s="118"/>
      <c r="G184" s="177"/>
      <c r="H184" s="209"/>
      <c r="I184" s="131"/>
      <c r="J184" s="131"/>
      <c r="K184" s="131"/>
      <c r="L184" s="131"/>
    </row>
    <row r="185" spans="2:12" s="208" customFormat="1" ht="23.25" customHeight="1">
      <c r="B185" s="207" t="e">
        <f>IF((VLOOKUP(C185,Cases!B:D,3,FALSE))=0,"",VLOOKUP(C185,Cases!B:D,3,FALSE))</f>
        <v>#N/A</v>
      </c>
      <c r="C185" s="215" t="s">
        <v>269</v>
      </c>
      <c r="D185" s="177"/>
      <c r="E185" s="118" t="e">
        <f>IF((VLOOKUP(C185,Cases!B:C,2,FALSE))=0,"",VLOOKUP(C185,Cases!B:C,2,FALSE))</f>
        <v>#N/A</v>
      </c>
      <c r="F185" s="118"/>
      <c r="G185" s="177"/>
      <c r="H185" s="209"/>
      <c r="I185" s="131"/>
      <c r="J185" s="131"/>
      <c r="K185" s="131"/>
      <c r="L185" s="131"/>
    </row>
    <row r="186" spans="2:12" s="208" customFormat="1" ht="14.25">
      <c r="B186" s="207" t="e">
        <f>IF((VLOOKUP(C186,Cases!B:D,3,FALSE))=0,"",VLOOKUP(C186,Cases!B:D,3,FALSE))</f>
        <v>#N/A</v>
      </c>
      <c r="C186" s="215" t="s">
        <v>270</v>
      </c>
      <c r="D186" s="177"/>
      <c r="E186" s="118" t="e">
        <f>IF((VLOOKUP(C186,Cases!B:C,2,FALSE))=0,"",VLOOKUP(C186,Cases!B:C,2,FALSE))</f>
        <v>#N/A</v>
      </c>
      <c r="F186" s="118"/>
      <c r="G186" s="177"/>
      <c r="H186" s="209"/>
      <c r="I186" s="131"/>
      <c r="J186" s="131"/>
      <c r="K186" s="131"/>
      <c r="L186" s="131"/>
    </row>
    <row r="187" spans="2:12" s="208" customFormat="1" ht="14.25">
      <c r="B187" s="207" t="e">
        <f>IF((VLOOKUP(C187,Cases!B:D,3,FALSE))=0,"",VLOOKUP(C187,Cases!B:D,3,FALSE))</f>
        <v>#N/A</v>
      </c>
      <c r="C187" s="215" t="s">
        <v>271</v>
      </c>
      <c r="D187" s="177"/>
      <c r="E187" s="118" t="e">
        <f>IF((VLOOKUP(C187,Cases!B:C,2,FALSE))=0,"",VLOOKUP(C187,Cases!B:C,2,FALSE))</f>
        <v>#N/A</v>
      </c>
      <c r="F187" s="118"/>
      <c r="G187" s="177"/>
      <c r="H187" s="209"/>
      <c r="I187" s="131"/>
      <c r="J187" s="131"/>
      <c r="K187" s="131"/>
      <c r="L187" s="131"/>
    </row>
    <row r="188" spans="2:12" s="208" customFormat="1" ht="14.25">
      <c r="B188" s="207" t="e">
        <f>IF((VLOOKUP(C188,Cases!B:D,3,FALSE))=0,"",VLOOKUP(C188,Cases!B:D,3,FALSE))</f>
        <v>#N/A</v>
      </c>
      <c r="C188" s="215" t="s">
        <v>272</v>
      </c>
      <c r="D188" s="177"/>
      <c r="E188" s="118" t="e">
        <f>IF((VLOOKUP(C188,Cases!B:C,2,FALSE))=0,"",VLOOKUP(C188,Cases!B:C,2,FALSE))</f>
        <v>#N/A</v>
      </c>
      <c r="F188" s="118"/>
      <c r="G188" s="177"/>
      <c r="H188" s="209"/>
      <c r="I188" s="131"/>
      <c r="J188" s="131"/>
      <c r="K188" s="131"/>
      <c r="L188" s="131"/>
    </row>
    <row r="189" spans="2:12" s="208" customFormat="1" ht="14.25">
      <c r="B189" s="207" t="e">
        <f>IF((VLOOKUP(C189,Cases!B:D,3,FALSE))=0,"",VLOOKUP(C189,Cases!B:D,3,FALSE))</f>
        <v>#N/A</v>
      </c>
      <c r="C189" s="215" t="s">
        <v>273</v>
      </c>
      <c r="D189" s="177"/>
      <c r="E189" s="118" t="e">
        <f>IF((VLOOKUP(C189,Cases!B:C,2,FALSE))=0,"",VLOOKUP(C189,Cases!B:C,2,FALSE))</f>
        <v>#N/A</v>
      </c>
      <c r="F189" s="118"/>
      <c r="G189" s="177"/>
      <c r="H189" s="209"/>
      <c r="I189" s="131"/>
      <c r="J189" s="131"/>
      <c r="K189" s="131"/>
      <c r="L189" s="131"/>
    </row>
    <row r="190" spans="2:8" ht="14.25">
      <c r="B190" s="207" t="e">
        <f>IF((VLOOKUP(C190,Cases!B:D,3,FALSE))=0,"",VLOOKUP(C190,Cases!B:D,3,FALSE))</f>
        <v>#N/A</v>
      </c>
      <c r="C190" s="215" t="s">
        <v>274</v>
      </c>
      <c r="D190" s="177"/>
      <c r="E190" s="118" t="e">
        <f>IF((VLOOKUP(C190,Cases!B:C,2,FALSE))=0,"",VLOOKUP(C190,Cases!B:C,2,FALSE))</f>
        <v>#N/A</v>
      </c>
      <c r="F190" s="118"/>
      <c r="G190" s="164"/>
      <c r="H190" s="190"/>
    </row>
    <row r="191" spans="2:12" s="208" customFormat="1" ht="14.25">
      <c r="B191" s="207" t="e">
        <f>IF((VLOOKUP(C191,Cases!B:D,3,FALSE))=0,"",VLOOKUP(C191,Cases!B:D,3,FALSE))</f>
        <v>#N/A</v>
      </c>
      <c r="C191" s="215" t="s">
        <v>275</v>
      </c>
      <c r="D191" s="177"/>
      <c r="E191" s="118" t="e">
        <f>IF((VLOOKUP(C191,Cases!B:C,2,FALSE))=0,"",VLOOKUP(C191,Cases!B:C,2,FALSE))</f>
        <v>#N/A</v>
      </c>
      <c r="F191" s="118"/>
      <c r="G191" s="177"/>
      <c r="H191" s="209"/>
      <c r="I191" s="131"/>
      <c r="J191" s="131"/>
      <c r="K191" s="131"/>
      <c r="L191" s="131"/>
    </row>
    <row r="192" spans="2:12" s="208" customFormat="1" ht="14.25">
      <c r="B192" s="207" t="e">
        <f>IF((VLOOKUP(C192,Cases!B:D,3,FALSE))=0,"",VLOOKUP(C192,Cases!B:D,3,FALSE))</f>
        <v>#N/A</v>
      </c>
      <c r="C192" s="215" t="s">
        <v>276</v>
      </c>
      <c r="D192" s="177"/>
      <c r="E192" s="118" t="e">
        <f>IF((VLOOKUP(C192,Cases!B:C,2,FALSE))=0,"",VLOOKUP(C192,Cases!B:C,2,FALSE))</f>
        <v>#N/A</v>
      </c>
      <c r="F192" s="118"/>
      <c r="G192" s="177"/>
      <c r="H192" s="209"/>
      <c r="I192" s="131"/>
      <c r="J192" s="131"/>
      <c r="K192" s="131"/>
      <c r="L192" s="131"/>
    </row>
    <row r="193" spans="2:12" s="208" customFormat="1" ht="14.25">
      <c r="B193" s="207" t="e">
        <f>IF((VLOOKUP(C193,Cases!B:D,3,FALSE))=0,"",VLOOKUP(C193,Cases!B:D,3,FALSE))</f>
        <v>#N/A</v>
      </c>
      <c r="C193" s="215" t="s">
        <v>277</v>
      </c>
      <c r="D193" s="177"/>
      <c r="E193" s="118" t="e">
        <f>IF((VLOOKUP(C193,Cases!B:C,2,FALSE))=0,"",VLOOKUP(C193,Cases!B:C,2,FALSE))</f>
        <v>#N/A</v>
      </c>
      <c r="F193" s="118"/>
      <c r="G193" s="177"/>
      <c r="H193" s="209"/>
      <c r="I193" s="131"/>
      <c r="J193" s="131"/>
      <c r="K193" s="131"/>
      <c r="L193" s="131"/>
    </row>
    <row r="194" spans="2:12" s="208" customFormat="1" ht="14.25">
      <c r="B194" s="207" t="e">
        <f>IF((VLOOKUP(C194,Cases!B:D,3,FALSE))=0,"",VLOOKUP(C194,Cases!B:D,3,FALSE))</f>
        <v>#N/A</v>
      </c>
      <c r="C194" s="215" t="s">
        <v>278</v>
      </c>
      <c r="D194" s="177"/>
      <c r="E194" s="118" t="e">
        <f>IF((VLOOKUP(C194,Cases!B:C,2,FALSE))=0,"",VLOOKUP(C194,Cases!B:C,2,FALSE))</f>
        <v>#N/A</v>
      </c>
      <c r="F194" s="118"/>
      <c r="G194" s="177"/>
      <c r="H194" s="209"/>
      <c r="I194" s="131"/>
      <c r="J194" s="131"/>
      <c r="K194" s="131"/>
      <c r="L194" s="131"/>
    </row>
    <row r="195" spans="2:12" s="208" customFormat="1" ht="14.25">
      <c r="B195" s="207" t="e">
        <f>IF((VLOOKUP(C195,Cases!B:D,3,FALSE))=0,"",VLOOKUP(C195,Cases!B:D,3,FALSE))</f>
        <v>#N/A</v>
      </c>
      <c r="C195" s="215" t="s">
        <v>279</v>
      </c>
      <c r="D195" s="177"/>
      <c r="E195" s="118" t="e">
        <f>IF((VLOOKUP(C195,Cases!B:C,2,FALSE))=0,"",VLOOKUP(C195,Cases!B:C,2,FALSE))</f>
        <v>#N/A</v>
      </c>
      <c r="F195" s="118"/>
      <c r="G195" s="177"/>
      <c r="H195" s="209"/>
      <c r="I195" s="131"/>
      <c r="J195" s="131"/>
      <c r="K195" s="131"/>
      <c r="L195" s="131"/>
    </row>
    <row r="196" spans="2:12" s="208" customFormat="1" ht="14.25">
      <c r="B196" s="207" t="e">
        <f>IF((VLOOKUP(C196,Cases!B:D,3,FALSE))=0,"",VLOOKUP(C196,Cases!B:D,3,FALSE))</f>
        <v>#N/A</v>
      </c>
      <c r="C196" s="215" t="s">
        <v>280</v>
      </c>
      <c r="D196" s="177"/>
      <c r="E196" s="118" t="e">
        <f>IF((VLOOKUP(C196,Cases!B:C,2,FALSE))=0,"",VLOOKUP(C196,Cases!B:C,2,FALSE))</f>
        <v>#N/A</v>
      </c>
      <c r="F196" s="118"/>
      <c r="G196" s="177"/>
      <c r="H196" s="209"/>
      <c r="I196" s="131"/>
      <c r="J196" s="131"/>
      <c r="K196" s="131"/>
      <c r="L196" s="131"/>
    </row>
    <row r="197" spans="2:12" s="208" customFormat="1" ht="14.25">
      <c r="B197" s="207" t="e">
        <f>IF((VLOOKUP(C197,Cases!B:D,3,FALSE))=0,"",VLOOKUP(C197,Cases!B:D,3,FALSE))</f>
        <v>#N/A</v>
      </c>
      <c r="C197" s="215" t="s">
        <v>281</v>
      </c>
      <c r="D197" s="177"/>
      <c r="E197" s="118" t="e">
        <f>IF((VLOOKUP(C197,Cases!B:C,2,FALSE))=0,"",VLOOKUP(C197,Cases!B:C,2,FALSE))</f>
        <v>#N/A</v>
      </c>
      <c r="F197" s="118"/>
      <c r="G197" s="177"/>
      <c r="H197" s="209"/>
      <c r="I197" s="131"/>
      <c r="J197" s="131"/>
      <c r="K197" s="131"/>
      <c r="L197" s="131"/>
    </row>
    <row r="198" spans="2:12" s="208" customFormat="1" ht="14.25">
      <c r="B198" s="207" t="e">
        <f>IF((VLOOKUP(C198,Cases!B:D,3,FALSE))=0,"",VLOOKUP(C198,Cases!B:D,3,FALSE))</f>
        <v>#N/A</v>
      </c>
      <c r="C198" s="215" t="s">
        <v>282</v>
      </c>
      <c r="D198" s="177"/>
      <c r="E198" s="118" t="e">
        <f>IF((VLOOKUP(C198,Cases!B:C,2,FALSE))=0,"",VLOOKUP(C198,Cases!B:C,2,FALSE))</f>
        <v>#N/A</v>
      </c>
      <c r="F198" s="118"/>
      <c r="G198" s="177"/>
      <c r="H198" s="209"/>
      <c r="I198" s="131"/>
      <c r="J198" s="131"/>
      <c r="K198" s="131"/>
      <c r="L198" s="131"/>
    </row>
    <row r="199" spans="2:12" s="208" customFormat="1" ht="14.25">
      <c r="B199" s="207" t="e">
        <f>IF((VLOOKUP(C199,Cases!B:D,3,FALSE))=0,"",VLOOKUP(C199,Cases!B:D,3,FALSE))</f>
        <v>#N/A</v>
      </c>
      <c r="C199" s="215" t="s">
        <v>283</v>
      </c>
      <c r="D199" s="177"/>
      <c r="E199" s="118" t="e">
        <f>IF((VLOOKUP(C199,Cases!B:C,2,FALSE))=0,"",VLOOKUP(C199,Cases!B:C,2,FALSE))</f>
        <v>#N/A</v>
      </c>
      <c r="F199" s="118"/>
      <c r="G199" s="177"/>
      <c r="H199" s="209"/>
      <c r="I199" s="131"/>
      <c r="J199" s="131"/>
      <c r="K199" s="131"/>
      <c r="L199" s="131"/>
    </row>
    <row r="200" spans="2:12" s="208" customFormat="1" ht="14.25">
      <c r="B200" s="207" t="e">
        <f>IF((VLOOKUP(C200,Cases!B:D,3,FALSE))=0,"",VLOOKUP(C200,Cases!B:D,3,FALSE))</f>
        <v>#N/A</v>
      </c>
      <c r="C200" s="215" t="s">
        <v>284</v>
      </c>
      <c r="D200" s="177"/>
      <c r="E200" s="118" t="e">
        <f>IF((VLOOKUP(C200,Cases!B:C,2,FALSE))=0,"",VLOOKUP(C200,Cases!B:C,2,FALSE))</f>
        <v>#N/A</v>
      </c>
      <c r="F200" s="118"/>
      <c r="G200" s="177"/>
      <c r="H200" s="209"/>
      <c r="I200" s="131"/>
      <c r="J200" s="131"/>
      <c r="K200" s="131"/>
      <c r="L200" s="131"/>
    </row>
    <row r="201" spans="2:12" s="208" customFormat="1" ht="14.25">
      <c r="B201" s="207" t="e">
        <f>IF((VLOOKUP(C201,Cases!B:D,3,FALSE))=0,"",VLOOKUP(C201,Cases!B:D,3,FALSE))</f>
        <v>#N/A</v>
      </c>
      <c r="C201" s="215" t="s">
        <v>285</v>
      </c>
      <c r="D201" s="177"/>
      <c r="E201" s="118" t="e">
        <f>IF((VLOOKUP(C201,Cases!B:C,2,FALSE))=0,"",VLOOKUP(C201,Cases!B:C,2,FALSE))</f>
        <v>#N/A</v>
      </c>
      <c r="F201" s="118"/>
      <c r="G201" s="177"/>
      <c r="H201" s="209"/>
      <c r="I201" s="131"/>
      <c r="J201" s="131"/>
      <c r="K201" s="131"/>
      <c r="L201" s="131"/>
    </row>
    <row r="202" spans="2:12" s="208" customFormat="1" ht="14.25">
      <c r="B202" s="207" t="e">
        <f>IF((VLOOKUP(C202,Cases!B:D,3,FALSE))=0,"",VLOOKUP(C202,Cases!B:D,3,FALSE))</f>
        <v>#N/A</v>
      </c>
      <c r="C202" s="215" t="s">
        <v>286</v>
      </c>
      <c r="D202" s="177"/>
      <c r="E202" s="118" t="e">
        <f>IF((VLOOKUP(C202,Cases!B:C,2,FALSE))=0,"",VLOOKUP(C202,Cases!B:C,2,FALSE))</f>
        <v>#N/A</v>
      </c>
      <c r="F202" s="118"/>
      <c r="G202" s="177"/>
      <c r="H202" s="209"/>
      <c r="I202" s="131"/>
      <c r="J202" s="131"/>
      <c r="K202" s="131"/>
      <c r="L202" s="131"/>
    </row>
    <row r="203" spans="2:12" s="208" customFormat="1" ht="23.25" customHeight="1">
      <c r="B203" s="207" t="e">
        <f>IF((VLOOKUP(C203,Cases!B:D,3,FALSE))=0,"",VLOOKUP(C203,Cases!B:D,3,FALSE))</f>
        <v>#N/A</v>
      </c>
      <c r="C203" s="215" t="s">
        <v>287</v>
      </c>
      <c r="D203" s="177"/>
      <c r="E203" s="118" t="e">
        <f>IF((VLOOKUP(C203,Cases!B:C,2,FALSE))=0,"",VLOOKUP(C203,Cases!B:C,2,FALSE))</f>
        <v>#N/A</v>
      </c>
      <c r="F203" s="118"/>
      <c r="G203" s="177"/>
      <c r="H203" s="209"/>
      <c r="I203" s="131"/>
      <c r="J203" s="131"/>
      <c r="K203" s="131"/>
      <c r="L203" s="131"/>
    </row>
    <row r="204" spans="2:12" s="208" customFormat="1" ht="14.25">
      <c r="B204" s="207" t="e">
        <f>IF((VLOOKUP(C204,Cases!B:D,3,FALSE))=0,"",VLOOKUP(C204,Cases!B:D,3,FALSE))</f>
        <v>#N/A</v>
      </c>
      <c r="C204" s="215" t="s">
        <v>288</v>
      </c>
      <c r="D204" s="177"/>
      <c r="E204" s="118" t="e">
        <f>IF((VLOOKUP(C204,Cases!B:C,2,FALSE))=0,"",VLOOKUP(C204,Cases!B:C,2,FALSE))</f>
        <v>#N/A</v>
      </c>
      <c r="F204" s="118"/>
      <c r="G204" s="177"/>
      <c r="H204" s="209"/>
      <c r="I204" s="131"/>
      <c r="J204" s="131"/>
      <c r="K204" s="131"/>
      <c r="L204" s="131"/>
    </row>
    <row r="205" spans="2:8" ht="14.25">
      <c r="B205" s="207" t="e">
        <f>IF((VLOOKUP(C205,Cases!B:D,3,FALSE))=0,"",VLOOKUP(C205,Cases!B:D,3,FALSE))</f>
        <v>#N/A</v>
      </c>
      <c r="C205" s="215" t="s">
        <v>289</v>
      </c>
      <c r="D205" s="177"/>
      <c r="E205" s="118" t="e">
        <f>IF((VLOOKUP(C205,Cases!B:C,2,FALSE))=0,"",VLOOKUP(C205,Cases!B:C,2,FALSE))</f>
        <v>#N/A</v>
      </c>
      <c r="F205" s="118"/>
      <c r="G205" s="164"/>
      <c r="H205" s="190"/>
    </row>
    <row r="206" spans="2:8" ht="14.25">
      <c r="B206" s="207" t="e">
        <f>IF((VLOOKUP(C206,Cases!B:D,3,FALSE))=0,"",VLOOKUP(C206,Cases!B:D,3,FALSE))</f>
        <v>#N/A</v>
      </c>
      <c r="C206" s="215" t="s">
        <v>290</v>
      </c>
      <c r="D206" s="177"/>
      <c r="E206" s="118" t="e">
        <f>IF((VLOOKUP(C206,Cases!B:C,2,FALSE))=0,"",VLOOKUP(C206,Cases!B:C,2,FALSE))</f>
        <v>#N/A</v>
      </c>
      <c r="F206" s="218"/>
      <c r="G206" s="164"/>
      <c r="H206" s="190"/>
    </row>
    <row r="207" spans="2:8" ht="14.25">
      <c r="B207" s="207" t="e">
        <f>IF((VLOOKUP(C207,Cases!B:D,3,FALSE))=0,"",VLOOKUP(C207,Cases!B:D,3,FALSE))</f>
        <v>#N/A</v>
      </c>
      <c r="C207" s="215" t="s">
        <v>291</v>
      </c>
      <c r="D207" s="177"/>
      <c r="E207" s="118" t="e">
        <f>IF((VLOOKUP(C207,Cases!B:C,2,FALSE))=0,"",VLOOKUP(C207,Cases!B:C,2,FALSE))</f>
        <v>#N/A</v>
      </c>
      <c r="F207" s="218"/>
      <c r="G207" s="164"/>
      <c r="H207" s="190"/>
    </row>
    <row r="208" spans="2:8" ht="14.25">
      <c r="B208" s="207" t="e">
        <f>IF((VLOOKUP(C208,Cases!B:D,3,FALSE))=0,"",VLOOKUP(C208,Cases!B:D,3,FALSE))</f>
        <v>#N/A</v>
      </c>
      <c r="C208" s="215" t="s">
        <v>292</v>
      </c>
      <c r="D208" s="177"/>
      <c r="E208" s="118" t="e">
        <f>IF((VLOOKUP(C208,Cases!B:C,2,FALSE))=0,"",VLOOKUP(C208,Cases!B:C,2,FALSE))</f>
        <v>#N/A</v>
      </c>
      <c r="F208" s="218"/>
      <c r="G208" s="164"/>
      <c r="H208" s="190"/>
    </row>
    <row r="209" spans="2:8" ht="14.25">
      <c r="B209" s="207" t="e">
        <f>IF((VLOOKUP(C209,Cases!B:D,3,FALSE))=0,"",VLOOKUP(C209,Cases!B:D,3,FALSE))</f>
        <v>#N/A</v>
      </c>
      <c r="C209" s="215" t="s">
        <v>293</v>
      </c>
      <c r="D209" s="177"/>
      <c r="E209" s="118" t="e">
        <f>IF((VLOOKUP(C209,Cases!B:C,2,FALSE))=0,"",VLOOKUP(C209,Cases!B:C,2,FALSE))</f>
        <v>#N/A</v>
      </c>
      <c r="F209" s="118"/>
      <c r="G209" s="164"/>
      <c r="H209" s="190"/>
    </row>
    <row r="210" spans="2:8" ht="14.25">
      <c r="B210" s="207" t="e">
        <f>IF((VLOOKUP(C210,Cases!B:D,3,FALSE))=0,"",VLOOKUP(C210,Cases!B:D,3,FALSE))</f>
        <v>#N/A</v>
      </c>
      <c r="C210" s="215" t="s">
        <v>294</v>
      </c>
      <c r="D210" s="177"/>
      <c r="E210" s="118" t="e">
        <f>IF((VLOOKUP(C210,Cases!B:C,2,FALSE))=0,"",VLOOKUP(C210,Cases!B:C,2,FALSE))</f>
        <v>#N/A</v>
      </c>
      <c r="F210" s="218"/>
      <c r="G210" s="164"/>
      <c r="H210" s="190"/>
    </row>
    <row r="211" spans="2:8" ht="14.25">
      <c r="B211" s="207" t="e">
        <f>IF((VLOOKUP(C211,Cases!B:D,3,FALSE))=0,"",VLOOKUP(C211,Cases!B:D,3,FALSE))</f>
        <v>#N/A</v>
      </c>
      <c r="C211" s="215" t="s">
        <v>295</v>
      </c>
      <c r="D211" s="177"/>
      <c r="E211" s="118" t="e">
        <f>IF((VLOOKUP(C211,Cases!B:C,2,FALSE))=0,"",VLOOKUP(C211,Cases!B:C,2,FALSE))</f>
        <v>#N/A</v>
      </c>
      <c r="F211" s="218"/>
      <c r="G211" s="164"/>
      <c r="H211" s="190"/>
    </row>
    <row r="212" spans="2:8" ht="14.25">
      <c r="B212" s="207" t="e">
        <f>IF((VLOOKUP(C212,Cases!B:D,3,FALSE))=0,"",VLOOKUP(C212,Cases!B:D,3,FALSE))</f>
        <v>#N/A</v>
      </c>
      <c r="C212" s="215" t="s">
        <v>296</v>
      </c>
      <c r="D212" s="177"/>
      <c r="E212" s="118" t="e">
        <f>IF((VLOOKUP(C212,Cases!B:C,2,FALSE))=0,"",VLOOKUP(C212,Cases!B:C,2,FALSE))</f>
        <v>#N/A</v>
      </c>
      <c r="F212" s="218"/>
      <c r="G212" s="164"/>
      <c r="H212" s="190"/>
    </row>
    <row r="213" spans="2:8" ht="14.25">
      <c r="B213" s="207" t="e">
        <f>IF((VLOOKUP(C213,Cases!B:D,3,FALSE))=0,"",VLOOKUP(C213,Cases!B:D,3,FALSE))</f>
        <v>#N/A</v>
      </c>
      <c r="C213" s="215" t="s">
        <v>297</v>
      </c>
      <c r="D213" s="177"/>
      <c r="E213" s="118" t="e">
        <f>IF((VLOOKUP(C213,Cases!B:C,2,FALSE))=0,"",VLOOKUP(C213,Cases!B:C,2,FALSE))</f>
        <v>#N/A</v>
      </c>
      <c r="F213" s="118"/>
      <c r="G213" s="164"/>
      <c r="H213" s="190"/>
    </row>
    <row r="214" spans="2:8" ht="14.25">
      <c r="B214" s="207" t="e">
        <f>IF((VLOOKUP(C214,Cases!B:D,3,FALSE))=0,"",VLOOKUP(C214,Cases!B:D,3,FALSE))</f>
        <v>#N/A</v>
      </c>
      <c r="C214" s="215" t="s">
        <v>298</v>
      </c>
      <c r="D214" s="177"/>
      <c r="E214" s="118" t="e">
        <f>IF((VLOOKUP(C214,Cases!B:C,2,FALSE))=0,"",VLOOKUP(C214,Cases!B:C,2,FALSE))</f>
        <v>#N/A</v>
      </c>
      <c r="F214" s="218"/>
      <c r="G214" s="164"/>
      <c r="H214" s="190"/>
    </row>
    <row r="215" spans="2:8" ht="14.25">
      <c r="B215" s="207" t="e">
        <f>IF((VLOOKUP(C215,Cases!B:D,3,FALSE))=0,"",VLOOKUP(C215,Cases!B:D,3,FALSE))</f>
        <v>#N/A</v>
      </c>
      <c r="C215" s="215" t="s">
        <v>299</v>
      </c>
      <c r="D215" s="177"/>
      <c r="E215" s="118" t="e">
        <f>IF((VLOOKUP(C215,Cases!B:C,2,FALSE))=0,"",VLOOKUP(C215,Cases!B:C,2,FALSE))</f>
        <v>#N/A</v>
      </c>
      <c r="F215" s="218"/>
      <c r="G215" s="164"/>
      <c r="H215" s="190"/>
    </row>
    <row r="216" spans="2:8" ht="14.25">
      <c r="B216" s="207" t="e">
        <f>IF((VLOOKUP(C216,Cases!B:D,3,FALSE))=0,"",VLOOKUP(C216,Cases!B:D,3,FALSE))</f>
        <v>#N/A</v>
      </c>
      <c r="C216" s="215" t="s">
        <v>300</v>
      </c>
      <c r="D216" s="177"/>
      <c r="E216" s="118" t="e">
        <f>IF((VLOOKUP(C216,Cases!B:C,2,FALSE))=0,"",VLOOKUP(C216,Cases!B:C,2,FALSE))</f>
        <v>#N/A</v>
      </c>
      <c r="F216" s="218"/>
      <c r="G216" s="164"/>
      <c r="H216" s="190"/>
    </row>
    <row r="217" spans="2:8" ht="14.25">
      <c r="B217" s="207" t="e">
        <f>IF((VLOOKUP(C217,Cases!B:D,3,FALSE))=0,"",VLOOKUP(C217,Cases!B:D,3,FALSE))</f>
        <v>#N/A</v>
      </c>
      <c r="C217" s="215" t="s">
        <v>301</v>
      </c>
      <c r="D217" s="177"/>
      <c r="E217" s="118" t="e">
        <f>IF((VLOOKUP(C217,Cases!B:C,2,FALSE))=0,"",VLOOKUP(C217,Cases!B:C,2,FALSE))</f>
        <v>#N/A</v>
      </c>
      <c r="F217" s="118"/>
      <c r="G217" s="164"/>
      <c r="H217" s="190"/>
    </row>
    <row r="218" spans="2:8" ht="14.25">
      <c r="B218" s="207" t="e">
        <f>IF((VLOOKUP(C218,Cases!B:D,3,FALSE))=0,"",VLOOKUP(C218,Cases!B:D,3,FALSE))</f>
        <v>#N/A</v>
      </c>
      <c r="C218" s="215" t="s">
        <v>302</v>
      </c>
      <c r="D218" s="177"/>
      <c r="E218" s="118" t="e">
        <f>IF((VLOOKUP(C218,Cases!B:C,2,FALSE))=0,"",VLOOKUP(C218,Cases!B:C,2,FALSE))</f>
        <v>#N/A</v>
      </c>
      <c r="F218" s="218"/>
      <c r="G218" s="164"/>
      <c r="H218" s="190"/>
    </row>
    <row r="219" spans="2:8" ht="14.25">
      <c r="B219" s="207" t="e">
        <f>IF((VLOOKUP(C219,Cases!B:D,3,FALSE))=0,"",VLOOKUP(C219,Cases!B:D,3,FALSE))</f>
        <v>#N/A</v>
      </c>
      <c r="C219" s="215" t="s">
        <v>303</v>
      </c>
      <c r="D219" s="177"/>
      <c r="E219" s="118" t="e">
        <f>IF((VLOOKUP(C219,Cases!B:C,2,FALSE))=0,"",VLOOKUP(C219,Cases!B:C,2,FALSE))</f>
        <v>#N/A</v>
      </c>
      <c r="F219" s="218"/>
      <c r="G219" s="164"/>
      <c r="H219" s="190"/>
    </row>
    <row r="220" spans="2:8" ht="14.25">
      <c r="B220" s="207" t="e">
        <f>IF((VLOOKUP(C220,Cases!B:D,3,FALSE))=0,"",VLOOKUP(C220,Cases!B:D,3,FALSE))</f>
        <v>#N/A</v>
      </c>
      <c r="C220" s="215" t="s">
        <v>304</v>
      </c>
      <c r="D220" s="177"/>
      <c r="E220" s="118" t="e">
        <f>IF((VLOOKUP(C220,Cases!B:C,2,FALSE))=0,"",VLOOKUP(C220,Cases!B:C,2,FALSE))</f>
        <v>#N/A</v>
      </c>
      <c r="F220" s="218"/>
      <c r="G220" s="164"/>
      <c r="H220" s="190"/>
    </row>
    <row r="221" spans="2:8" ht="14.25">
      <c r="B221" s="207" t="e">
        <f>IF((VLOOKUP(C221,Cases!B:D,3,FALSE))=0,"",VLOOKUP(C221,Cases!B:D,3,FALSE))</f>
        <v>#N/A</v>
      </c>
      <c r="C221" s="215" t="s">
        <v>305</v>
      </c>
      <c r="D221" s="177"/>
      <c r="E221" s="118" t="e">
        <f>IF((VLOOKUP(C221,Cases!B:C,2,FALSE))=0,"",VLOOKUP(C221,Cases!B:C,2,FALSE))</f>
        <v>#N/A</v>
      </c>
      <c r="F221" s="118"/>
      <c r="G221" s="164"/>
      <c r="H221" s="190"/>
    </row>
    <row r="222" spans="2:8" ht="14.25">
      <c r="B222" s="207" t="e">
        <f>IF((VLOOKUP(C222,Cases!B:D,3,FALSE))=0,"",VLOOKUP(C222,Cases!B:D,3,FALSE))</f>
        <v>#N/A</v>
      </c>
      <c r="C222" s="215" t="s">
        <v>306</v>
      </c>
      <c r="D222" s="177"/>
      <c r="E222" s="118" t="e">
        <f>IF((VLOOKUP(C222,Cases!B:C,2,FALSE))=0,"",VLOOKUP(C222,Cases!B:C,2,FALSE))</f>
        <v>#N/A</v>
      </c>
      <c r="F222" s="218"/>
      <c r="G222" s="164"/>
      <c r="H222" s="190"/>
    </row>
    <row r="223" spans="2:8" ht="14.25">
      <c r="B223" s="207" t="e">
        <f>IF((VLOOKUP(C223,Cases!B:D,3,FALSE))=0,"",VLOOKUP(C223,Cases!B:D,3,FALSE))</f>
        <v>#N/A</v>
      </c>
      <c r="C223" s="215" t="s">
        <v>307</v>
      </c>
      <c r="D223" s="177"/>
      <c r="E223" s="118" t="e">
        <f>IF((VLOOKUP(C223,Cases!B:C,2,FALSE))=0,"",VLOOKUP(C223,Cases!B:C,2,FALSE))</f>
        <v>#N/A</v>
      </c>
      <c r="F223" s="218"/>
      <c r="G223" s="164"/>
      <c r="H223" s="190"/>
    </row>
    <row r="224" spans="2:8" ht="14.25">
      <c r="B224" s="207" t="e">
        <f>IF((VLOOKUP(C224,Cases!B:D,3,FALSE))=0,"",VLOOKUP(C224,Cases!B:D,3,FALSE))</f>
        <v>#N/A</v>
      </c>
      <c r="C224" s="215" t="s">
        <v>308</v>
      </c>
      <c r="D224" s="177"/>
      <c r="E224" s="118" t="e">
        <f>IF((VLOOKUP(C224,Cases!B:C,2,FALSE))=0,"",VLOOKUP(C224,Cases!B:C,2,FALSE))</f>
        <v>#N/A</v>
      </c>
      <c r="F224" s="218"/>
      <c r="G224" s="164"/>
      <c r="H224" s="190"/>
    </row>
    <row r="225" spans="2:8" ht="14.25">
      <c r="B225" s="207" t="e">
        <f>IF((VLOOKUP(C225,Cases!B:D,3,FALSE))=0,"",VLOOKUP(C225,Cases!B:D,3,FALSE))</f>
        <v>#N/A</v>
      </c>
      <c r="C225" s="215" t="s">
        <v>309</v>
      </c>
      <c r="D225" s="177"/>
      <c r="E225" s="118" t="e">
        <f>IF((VLOOKUP(C225,Cases!B:C,2,FALSE))=0,"",VLOOKUP(C225,Cases!B:C,2,FALSE))</f>
        <v>#N/A</v>
      </c>
      <c r="F225" s="118"/>
      <c r="G225" s="164"/>
      <c r="H225" s="190"/>
    </row>
    <row r="226" spans="2:8" ht="14.25">
      <c r="B226" s="207" t="e">
        <f>IF((VLOOKUP(C226,Cases!B:D,3,FALSE))=0,"",VLOOKUP(C226,Cases!B:D,3,FALSE))</f>
        <v>#N/A</v>
      </c>
      <c r="C226" s="215" t="s">
        <v>310</v>
      </c>
      <c r="D226" s="177"/>
      <c r="E226" s="118" t="e">
        <f>IF((VLOOKUP(C226,Cases!B:C,2,FALSE))=0,"",VLOOKUP(C226,Cases!B:C,2,FALSE))</f>
        <v>#N/A</v>
      </c>
      <c r="F226" s="218"/>
      <c r="G226" s="164"/>
      <c r="H226" s="190"/>
    </row>
    <row r="227" spans="2:8" ht="14.25">
      <c r="B227" s="207" t="e">
        <f>IF((VLOOKUP(C227,Cases!B:D,3,FALSE))=0,"",VLOOKUP(C227,Cases!B:D,3,FALSE))</f>
        <v>#N/A</v>
      </c>
      <c r="C227" s="215" t="s">
        <v>311</v>
      </c>
      <c r="D227" s="177"/>
      <c r="E227" s="118" t="e">
        <f>IF((VLOOKUP(C227,Cases!B:C,2,FALSE))=0,"",VLOOKUP(C227,Cases!B:C,2,FALSE))</f>
        <v>#N/A</v>
      </c>
      <c r="F227" s="218"/>
      <c r="G227" s="164"/>
      <c r="H227" s="190"/>
    </row>
    <row r="228" spans="2:8" ht="14.25">
      <c r="B228" s="207" t="e">
        <f>IF((VLOOKUP(C228,Cases!B:D,3,FALSE))=0,"",VLOOKUP(C228,Cases!B:D,3,FALSE))</f>
        <v>#N/A</v>
      </c>
      <c r="C228" s="215" t="s">
        <v>312</v>
      </c>
      <c r="D228" s="177"/>
      <c r="E228" s="118" t="e">
        <f>IF((VLOOKUP(C228,Cases!B:C,2,FALSE))=0,"",VLOOKUP(C228,Cases!B:C,2,FALSE))</f>
        <v>#N/A</v>
      </c>
      <c r="F228" s="218"/>
      <c r="G228" s="164"/>
      <c r="H228" s="190"/>
    </row>
    <row r="229" spans="2:8" ht="14.25">
      <c r="B229" s="207" t="e">
        <f>IF((VLOOKUP(C229,Cases!B:D,3,FALSE))=0,"",VLOOKUP(C229,Cases!B:D,3,FALSE))</f>
        <v>#N/A</v>
      </c>
      <c r="C229" s="215" t="s">
        <v>313</v>
      </c>
      <c r="D229" s="177"/>
      <c r="E229" s="118" t="e">
        <f>IF((VLOOKUP(C229,Cases!B:C,2,FALSE))=0,"",VLOOKUP(C229,Cases!B:C,2,FALSE))</f>
        <v>#N/A</v>
      </c>
      <c r="F229" s="218"/>
      <c r="G229" s="164"/>
      <c r="H229" s="190"/>
    </row>
    <row r="230" spans="2:8" ht="14.25">
      <c r="B230" s="207" t="e">
        <f>IF((VLOOKUP(C230,Cases!B:D,3,FALSE))=0,"",VLOOKUP(C230,Cases!B:D,3,FALSE))</f>
        <v>#N/A</v>
      </c>
      <c r="C230" s="215" t="s">
        <v>314</v>
      </c>
      <c r="D230" s="177"/>
      <c r="E230" s="118" t="e">
        <f>IF((VLOOKUP(C230,Cases!B:C,2,FALSE))=0,"",VLOOKUP(C230,Cases!B:C,2,FALSE))</f>
        <v>#N/A</v>
      </c>
      <c r="F230" s="218"/>
      <c r="G230" s="164"/>
      <c r="H230" s="190"/>
    </row>
    <row r="231" spans="2:8" ht="14.25">
      <c r="B231" s="207" t="e">
        <f>IF((VLOOKUP(C231,Cases!B:D,3,FALSE))=0,"",VLOOKUP(C231,Cases!B:D,3,FALSE))</f>
        <v>#N/A</v>
      </c>
      <c r="C231" s="215" t="s">
        <v>315</v>
      </c>
      <c r="D231" s="177"/>
      <c r="E231" s="118" t="e">
        <f>IF((VLOOKUP(C231,Cases!B:C,2,FALSE))=0,"",VLOOKUP(C231,Cases!B:C,2,FALSE))</f>
        <v>#N/A</v>
      </c>
      <c r="F231" s="218"/>
      <c r="G231" s="164"/>
      <c r="H231" s="190"/>
    </row>
    <row r="232" spans="2:8" ht="14.25">
      <c r="B232" s="207" t="e">
        <f>IF((VLOOKUP(C232,Cases!B:D,3,FALSE))=0,"",VLOOKUP(C232,Cases!B:D,3,FALSE))</f>
        <v>#N/A</v>
      </c>
      <c r="C232" s="215" t="s">
        <v>316</v>
      </c>
      <c r="D232" s="177"/>
      <c r="E232" s="118" t="e">
        <f>IF((VLOOKUP(C232,Cases!B:C,2,FALSE))=0,"",VLOOKUP(C232,Cases!B:C,2,FALSE))</f>
        <v>#N/A</v>
      </c>
      <c r="F232" s="118"/>
      <c r="G232" s="164"/>
      <c r="H232" s="190"/>
    </row>
    <row r="233" spans="2:8" ht="14.25">
      <c r="B233" s="207" t="e">
        <f>IF((VLOOKUP(C233,Cases!B:D,3,FALSE))=0,"",VLOOKUP(C233,Cases!B:D,3,FALSE))</f>
        <v>#N/A</v>
      </c>
      <c r="C233" s="215" t="s">
        <v>317</v>
      </c>
      <c r="D233" s="177"/>
      <c r="E233" s="118" t="e">
        <f>IF((VLOOKUP(C233,Cases!B:C,2,FALSE))=0,"",VLOOKUP(C233,Cases!B:C,2,FALSE))</f>
        <v>#N/A</v>
      </c>
      <c r="F233" s="218"/>
      <c r="G233" s="164"/>
      <c r="H233" s="190"/>
    </row>
    <row r="234" spans="2:8" ht="14.25">
      <c r="B234" s="207" t="e">
        <f>IF((VLOOKUP(C234,Cases!B:D,3,FALSE))=0,"",VLOOKUP(C234,Cases!B:D,3,FALSE))</f>
        <v>#N/A</v>
      </c>
      <c r="C234" s="215" t="s">
        <v>318</v>
      </c>
      <c r="D234" s="177"/>
      <c r="E234" s="118" t="e">
        <f>IF((VLOOKUP(C234,Cases!B:C,2,FALSE))=0,"",VLOOKUP(C234,Cases!B:C,2,FALSE))</f>
        <v>#N/A</v>
      </c>
      <c r="F234" s="218"/>
      <c r="G234" s="164"/>
      <c r="H234" s="190"/>
    </row>
    <row r="235" spans="2:8" ht="14.25">
      <c r="B235" s="207" t="e">
        <f>IF((VLOOKUP(C235,Cases!B:D,3,FALSE))=0,"",VLOOKUP(C235,Cases!B:D,3,FALSE))</f>
        <v>#N/A</v>
      </c>
      <c r="C235" s="215" t="s">
        <v>319</v>
      </c>
      <c r="D235" s="177"/>
      <c r="E235" s="118" t="e">
        <f>IF((VLOOKUP(C235,Cases!B:C,2,FALSE))=0,"",VLOOKUP(C235,Cases!B:C,2,FALSE))</f>
        <v>#N/A</v>
      </c>
      <c r="F235" s="218"/>
      <c r="G235" s="164"/>
      <c r="H235" s="190"/>
    </row>
    <row r="236" spans="2:8" ht="14.25">
      <c r="B236" s="207" t="e">
        <f>IF((VLOOKUP(C236,Cases!B:D,3,FALSE))=0,"",VLOOKUP(C236,Cases!B:D,3,FALSE))</f>
        <v>#N/A</v>
      </c>
      <c r="C236" s="215" t="s">
        <v>320</v>
      </c>
      <c r="D236" s="177"/>
      <c r="E236" s="118" t="e">
        <f>IF((VLOOKUP(C236,Cases!B:C,2,FALSE))=0,"",VLOOKUP(C236,Cases!B:C,2,FALSE))</f>
        <v>#N/A</v>
      </c>
      <c r="F236" s="118"/>
      <c r="G236" s="164"/>
      <c r="H236" s="190"/>
    </row>
    <row r="237" spans="2:8" ht="14.25">
      <c r="B237" s="207" t="e">
        <f>IF((VLOOKUP(C237,Cases!B:D,3,FALSE))=0,"",VLOOKUP(C237,Cases!B:D,3,FALSE))</f>
        <v>#N/A</v>
      </c>
      <c r="C237" s="215" t="s">
        <v>321</v>
      </c>
      <c r="D237" s="177"/>
      <c r="E237" s="118" t="e">
        <f>IF((VLOOKUP(C237,Cases!B:C,2,FALSE))=0,"",VLOOKUP(C237,Cases!B:C,2,FALSE))</f>
        <v>#N/A</v>
      </c>
      <c r="F237" s="218"/>
      <c r="G237" s="164"/>
      <c r="H237" s="190"/>
    </row>
    <row r="238" spans="2:8" ht="14.25">
      <c r="B238" s="207" t="e">
        <f>IF((VLOOKUP(C238,Cases!B:D,3,FALSE))=0,"",VLOOKUP(C238,Cases!B:D,3,FALSE))</f>
        <v>#N/A</v>
      </c>
      <c r="C238" s="215" t="s">
        <v>322</v>
      </c>
      <c r="D238" s="177"/>
      <c r="E238" s="118" t="e">
        <f>IF((VLOOKUP(C238,Cases!B:C,2,FALSE))=0,"",VLOOKUP(C238,Cases!B:C,2,FALSE))</f>
        <v>#N/A</v>
      </c>
      <c r="F238" s="218"/>
      <c r="G238" s="164"/>
      <c r="H238" s="190"/>
    </row>
    <row r="239" spans="2:8" ht="14.25">
      <c r="B239" s="207" t="e">
        <f>IF((VLOOKUP(C239,Cases!B:D,3,FALSE))=0,"",VLOOKUP(C239,Cases!B:D,3,FALSE))</f>
        <v>#N/A</v>
      </c>
      <c r="C239" s="215" t="s">
        <v>323</v>
      </c>
      <c r="D239" s="177"/>
      <c r="E239" s="118" t="e">
        <f>IF((VLOOKUP(C239,Cases!B:C,2,FALSE))=0,"",VLOOKUP(C239,Cases!B:C,2,FALSE))</f>
        <v>#N/A</v>
      </c>
      <c r="F239" s="218"/>
      <c r="G239" s="164"/>
      <c r="H239" s="190"/>
    </row>
    <row r="240" spans="2:8" ht="14.25">
      <c r="B240" s="207" t="e">
        <f>IF((VLOOKUP(C240,Cases!B:D,3,FALSE))=0,"",VLOOKUP(C240,Cases!B:D,3,FALSE))</f>
        <v>#N/A</v>
      </c>
      <c r="C240" s="215" t="s">
        <v>324</v>
      </c>
      <c r="D240" s="177"/>
      <c r="E240" s="118" t="e">
        <f>IF((VLOOKUP(C240,Cases!B:C,2,FALSE))=0,"",VLOOKUP(C240,Cases!B:C,2,FALSE))</f>
        <v>#N/A</v>
      </c>
      <c r="F240" s="118"/>
      <c r="G240" s="164"/>
      <c r="H240" s="190"/>
    </row>
    <row r="241" spans="2:8" ht="14.25">
      <c r="B241" s="207" t="e">
        <f>IF((VLOOKUP(C241,Cases!B:D,3,FALSE))=0,"",VLOOKUP(C241,Cases!B:D,3,FALSE))</f>
        <v>#N/A</v>
      </c>
      <c r="C241" s="215" t="s">
        <v>325</v>
      </c>
      <c r="D241" s="177"/>
      <c r="E241" s="118" t="e">
        <f>IF((VLOOKUP(C241,Cases!B:C,2,FALSE))=0,"",VLOOKUP(C241,Cases!B:C,2,FALSE))</f>
        <v>#N/A</v>
      </c>
      <c r="F241" s="218"/>
      <c r="G241" s="164"/>
      <c r="H241" s="190"/>
    </row>
    <row r="242" spans="2:8" ht="14.25">
      <c r="B242" s="207" t="e">
        <f>IF((VLOOKUP(C242,Cases!B:D,3,FALSE))=0,"",VLOOKUP(C242,Cases!B:D,3,FALSE))</f>
        <v>#N/A</v>
      </c>
      <c r="C242" s="215" t="s">
        <v>326</v>
      </c>
      <c r="D242" s="177"/>
      <c r="E242" s="118" t="e">
        <f>IF((VLOOKUP(C242,Cases!B:C,2,FALSE))=0,"",VLOOKUP(C242,Cases!B:C,2,FALSE))</f>
        <v>#N/A</v>
      </c>
      <c r="F242" s="218"/>
      <c r="G242" s="164"/>
      <c r="H242" s="190"/>
    </row>
    <row r="243" spans="2:8" ht="14.25">
      <c r="B243" s="207" t="e">
        <f>IF((VLOOKUP(C243,Cases!B:D,3,FALSE))=0,"",VLOOKUP(C243,Cases!B:D,3,FALSE))</f>
        <v>#N/A</v>
      </c>
      <c r="C243" s="215" t="s">
        <v>327</v>
      </c>
      <c r="D243" s="177"/>
      <c r="E243" s="118" t="e">
        <f>IF((VLOOKUP(C243,Cases!B:C,2,FALSE))=0,"",VLOOKUP(C243,Cases!B:C,2,FALSE))</f>
        <v>#N/A</v>
      </c>
      <c r="F243" s="218"/>
      <c r="G243" s="164"/>
      <c r="H243" s="190"/>
    </row>
    <row r="244" spans="2:8" ht="14.25">
      <c r="B244" s="207" t="e">
        <f>IF((VLOOKUP(C244,Cases!B:D,3,FALSE))=0,"",VLOOKUP(C244,Cases!B:D,3,FALSE))</f>
        <v>#N/A</v>
      </c>
      <c r="C244" s="215" t="s">
        <v>328</v>
      </c>
      <c r="D244" s="177"/>
      <c r="E244" s="118" t="e">
        <f>IF((VLOOKUP(C244,Cases!B:C,2,FALSE))=0,"",VLOOKUP(C244,Cases!B:C,2,FALSE))</f>
        <v>#N/A</v>
      </c>
      <c r="F244" s="118"/>
      <c r="G244" s="164"/>
      <c r="H244" s="190"/>
    </row>
    <row r="245" spans="2:8" ht="14.25">
      <c r="B245" s="207" t="e">
        <f>IF((VLOOKUP(C245,Cases!B:D,3,FALSE))=0,"",VLOOKUP(C245,Cases!B:D,3,FALSE))</f>
        <v>#N/A</v>
      </c>
      <c r="C245" s="215" t="s">
        <v>329</v>
      </c>
      <c r="D245" s="177"/>
      <c r="E245" s="118" t="e">
        <f>IF((VLOOKUP(C245,Cases!B:C,2,FALSE))=0,"",VLOOKUP(C245,Cases!B:C,2,FALSE))</f>
        <v>#N/A</v>
      </c>
      <c r="F245" s="218"/>
      <c r="G245" s="164"/>
      <c r="H245" s="190"/>
    </row>
    <row r="246" spans="2:8" ht="14.25">
      <c r="B246" s="207" t="e">
        <f>IF((VLOOKUP(C246,Cases!B:D,3,FALSE))=0,"",VLOOKUP(C246,Cases!B:D,3,FALSE))</f>
        <v>#N/A</v>
      </c>
      <c r="C246" s="215" t="s">
        <v>330</v>
      </c>
      <c r="D246" s="177"/>
      <c r="E246" s="118" t="e">
        <f>IF((VLOOKUP(C246,Cases!B:C,2,FALSE))=0,"",VLOOKUP(C246,Cases!B:C,2,FALSE))</f>
        <v>#N/A</v>
      </c>
      <c r="F246" s="218"/>
      <c r="G246" s="164"/>
      <c r="H246" s="190"/>
    </row>
    <row r="247" spans="2:8" ht="14.25">
      <c r="B247" s="207" t="e">
        <f>IF((VLOOKUP(C247,Cases!B:D,3,FALSE))=0,"",VLOOKUP(C247,Cases!B:D,3,FALSE))</f>
        <v>#N/A</v>
      </c>
      <c r="C247" s="215" t="s">
        <v>331</v>
      </c>
      <c r="D247" s="177"/>
      <c r="E247" s="118" t="e">
        <f>IF((VLOOKUP(C247,Cases!B:C,2,FALSE))=0,"",VLOOKUP(C247,Cases!B:C,2,FALSE))</f>
        <v>#N/A</v>
      </c>
      <c r="F247" s="218"/>
      <c r="G247" s="164"/>
      <c r="H247" s="190"/>
    </row>
    <row r="248" spans="2:8" ht="14.25">
      <c r="B248" s="207" t="e">
        <f>IF((VLOOKUP(C248,Cases!B:D,3,FALSE))=0,"",VLOOKUP(C248,Cases!B:D,3,FALSE))</f>
        <v>#N/A</v>
      </c>
      <c r="C248" s="215" t="s">
        <v>332</v>
      </c>
      <c r="D248" s="177"/>
      <c r="E248" s="118" t="e">
        <f>IF((VLOOKUP(C248,Cases!B:C,2,FALSE))=0,"",VLOOKUP(C248,Cases!B:C,2,FALSE))</f>
        <v>#N/A</v>
      </c>
      <c r="F248" s="118"/>
      <c r="G248" s="164"/>
      <c r="H248" s="190"/>
    </row>
    <row r="249" spans="2:8" ht="14.25">
      <c r="B249" s="207" t="e">
        <f>IF((VLOOKUP(C249,Cases!B:D,3,FALSE))=0,"",VLOOKUP(C249,Cases!B:D,3,FALSE))</f>
        <v>#N/A</v>
      </c>
      <c r="C249" s="215" t="s">
        <v>333</v>
      </c>
      <c r="D249" s="177"/>
      <c r="E249" s="118" t="e">
        <f>IF((VLOOKUP(C249,Cases!B:C,2,FALSE))=0,"",VLOOKUP(C249,Cases!B:C,2,FALSE))</f>
        <v>#N/A</v>
      </c>
      <c r="F249" s="118"/>
      <c r="G249" s="164"/>
      <c r="H249" s="190"/>
    </row>
    <row r="250" spans="2:8" ht="14.25">
      <c r="B250" s="207" t="e">
        <f>IF((VLOOKUP(C250,Cases!B:D,3,FALSE))=0,"",VLOOKUP(C250,Cases!B:D,3,FALSE))</f>
        <v>#N/A</v>
      </c>
      <c r="C250" s="215" t="s">
        <v>334</v>
      </c>
      <c r="D250" s="177"/>
      <c r="E250" s="118" t="e">
        <f>IF((VLOOKUP(C250,Cases!B:C,2,FALSE))=0,"",VLOOKUP(C250,Cases!B:C,2,FALSE))</f>
        <v>#N/A</v>
      </c>
      <c r="F250" s="218"/>
      <c r="G250" s="164"/>
      <c r="H250" s="190"/>
    </row>
    <row r="251" spans="2:8" s="50" customFormat="1" ht="14.25">
      <c r="B251" s="207" t="e">
        <f>IF((VLOOKUP(C251,Cases!B:D,3,FALSE))=0,"",VLOOKUP(C251,Cases!B:D,3,FALSE))</f>
        <v>#N/A</v>
      </c>
      <c r="C251" s="215" t="s">
        <v>335</v>
      </c>
      <c r="D251" s="177"/>
      <c r="E251" s="118" t="e">
        <f>IF((VLOOKUP(C251,Cases!B:C,2,FALSE))=0,"",VLOOKUP(C251,Cases!B:C,2,FALSE))</f>
        <v>#N/A</v>
      </c>
      <c r="F251" s="218"/>
      <c r="G251" s="27"/>
      <c r="H251" s="55"/>
    </row>
    <row r="252" spans="2:8" s="50" customFormat="1" ht="14.25">
      <c r="B252" s="207" t="e">
        <f>IF((VLOOKUP(C252,Cases!B:D,3,FALSE))=0,"",VLOOKUP(C252,Cases!B:D,3,FALSE))</f>
        <v>#N/A</v>
      </c>
      <c r="C252" s="215" t="s">
        <v>336</v>
      </c>
      <c r="D252" s="177"/>
      <c r="E252" s="118" t="e">
        <f>IF((VLOOKUP(C252,Cases!B:C,2,FALSE))=0,"",VLOOKUP(C252,Cases!B:C,2,FALSE))</f>
        <v>#N/A</v>
      </c>
      <c r="F252" s="218"/>
      <c r="G252" s="27"/>
      <c r="H252" s="55"/>
    </row>
    <row r="253" spans="2:8" s="50" customFormat="1" ht="14.25">
      <c r="B253" s="207" t="e">
        <f>IF((VLOOKUP(C253,Cases!B:D,3,FALSE))=0,"",VLOOKUP(C253,Cases!B:D,3,FALSE))</f>
        <v>#N/A</v>
      </c>
      <c r="C253" s="215" t="s">
        <v>337</v>
      </c>
      <c r="D253" s="177"/>
      <c r="E253" s="118" t="e">
        <f>IF((VLOOKUP(C253,Cases!B:C,2,FALSE))=0,"",VLOOKUP(C253,Cases!B:C,2,FALSE))</f>
        <v>#N/A</v>
      </c>
      <c r="F253" s="218"/>
      <c r="G253" s="27"/>
      <c r="H253" s="55"/>
    </row>
    <row r="254" spans="2:8" ht="14.25">
      <c r="B254" s="207" t="e">
        <f>IF((VLOOKUP(C254,Cases!B:D,3,FALSE))=0,"",VLOOKUP(C254,Cases!B:D,3,FALSE))</f>
        <v>#N/A</v>
      </c>
      <c r="C254" s="215" t="s">
        <v>338</v>
      </c>
      <c r="D254" s="177"/>
      <c r="E254" s="118" t="e">
        <f>IF((VLOOKUP(C254,Cases!B:C,2,FALSE))=0,"",VLOOKUP(C254,Cases!B:C,2,FALSE))</f>
        <v>#N/A</v>
      </c>
      <c r="F254" s="218"/>
      <c r="G254" s="164"/>
      <c r="H254" s="190"/>
    </row>
    <row r="255" spans="2:8" ht="14.25">
      <c r="B255" s="207" t="e">
        <f>IF((VLOOKUP(C255,Cases!B:D,3,FALSE))=0,"",VLOOKUP(C255,Cases!B:D,3,FALSE))</f>
        <v>#N/A</v>
      </c>
      <c r="C255" s="215" t="s">
        <v>339</v>
      </c>
      <c r="D255" s="177"/>
      <c r="E255" s="118" t="e">
        <f>IF((VLOOKUP(C255,Cases!B:C,2,FALSE))=0,"",VLOOKUP(C255,Cases!B:C,2,FALSE))</f>
        <v>#N/A</v>
      </c>
      <c r="F255" s="218"/>
      <c r="G255" s="164"/>
      <c r="H255" s="190"/>
    </row>
    <row r="256" spans="2:8" ht="14.25">
      <c r="B256" s="207" t="e">
        <f>IF((VLOOKUP(C256,Cases!B:D,3,FALSE))=0,"",VLOOKUP(C256,Cases!B:D,3,FALSE))</f>
        <v>#N/A</v>
      </c>
      <c r="C256" s="215" t="s">
        <v>340</v>
      </c>
      <c r="D256" s="177"/>
      <c r="E256" s="118" t="e">
        <f>IF((VLOOKUP(C256,Cases!B:C,2,FALSE))=0,"",VLOOKUP(C256,Cases!B:C,2,FALSE))</f>
        <v>#N/A</v>
      </c>
      <c r="F256" s="218"/>
      <c r="G256" s="164"/>
      <c r="H256" s="190"/>
    </row>
    <row r="257" spans="2:8" ht="14.25">
      <c r="B257" s="207" t="e">
        <f>IF((VLOOKUP(C257,Cases!B:D,3,FALSE))=0,"",VLOOKUP(C257,Cases!B:D,3,FALSE))</f>
        <v>#N/A</v>
      </c>
      <c r="C257" s="215" t="s">
        <v>341</v>
      </c>
      <c r="D257" s="177"/>
      <c r="E257" s="118" t="e">
        <f>IF((VLOOKUP(C257,Cases!B:C,2,FALSE))=0,"",VLOOKUP(C257,Cases!B:C,2,FALSE))</f>
        <v>#N/A</v>
      </c>
      <c r="F257" s="218"/>
      <c r="G257" s="164"/>
      <c r="H257" s="190"/>
    </row>
    <row r="258" spans="2:8" ht="14.25">
      <c r="B258" s="207" t="e">
        <f>IF((VLOOKUP(C258,Cases!B:D,3,FALSE))=0,"",VLOOKUP(C258,Cases!B:D,3,FALSE))</f>
        <v>#N/A</v>
      </c>
      <c r="C258" s="215" t="s">
        <v>342</v>
      </c>
      <c r="D258" s="177"/>
      <c r="E258" s="118" t="e">
        <f>IF((VLOOKUP(C258,Cases!B:C,2,FALSE))=0,"",VLOOKUP(C258,Cases!B:C,2,FALSE))</f>
        <v>#N/A</v>
      </c>
      <c r="F258" s="218"/>
      <c r="G258" s="164"/>
      <c r="H258" s="190"/>
    </row>
    <row r="259" spans="2:8" ht="14.25">
      <c r="B259" s="207" t="e">
        <f>IF((VLOOKUP(C259,Cases!B:D,3,FALSE))=0,"",VLOOKUP(C259,Cases!B:D,3,FALSE))</f>
        <v>#N/A</v>
      </c>
      <c r="C259" s="215" t="s">
        <v>343</v>
      </c>
      <c r="D259" s="177"/>
      <c r="E259" s="118" t="e">
        <f>IF((VLOOKUP(C259,Cases!B:C,2,FALSE))=0,"",VLOOKUP(C259,Cases!B:C,2,FALSE))</f>
        <v>#N/A</v>
      </c>
      <c r="F259" s="118"/>
      <c r="G259" s="164"/>
      <c r="H259" s="190"/>
    </row>
    <row r="260" spans="2:8" ht="14.25">
      <c r="B260" s="207" t="e">
        <f>IF((VLOOKUP(C260,Cases!B:D,3,FALSE))=0,"",VLOOKUP(C260,Cases!B:D,3,FALSE))</f>
        <v>#N/A</v>
      </c>
      <c r="C260" s="215" t="s">
        <v>344</v>
      </c>
      <c r="D260" s="177"/>
      <c r="E260" s="118" t="e">
        <f>IF((VLOOKUP(C260,Cases!B:C,2,FALSE))=0,"",VLOOKUP(C260,Cases!B:C,2,FALSE))</f>
        <v>#N/A</v>
      </c>
      <c r="F260" s="218"/>
      <c r="G260" s="164"/>
      <c r="H260" s="190"/>
    </row>
    <row r="261" spans="2:8" ht="14.25">
      <c r="B261" s="207" t="e">
        <f>IF((VLOOKUP(C261,Cases!B:D,3,FALSE))=0,"",VLOOKUP(C261,Cases!B:D,3,FALSE))</f>
        <v>#N/A</v>
      </c>
      <c r="C261" s="215" t="s">
        <v>345</v>
      </c>
      <c r="D261" s="177"/>
      <c r="E261" s="118" t="e">
        <f>IF((VLOOKUP(C261,Cases!B:C,2,FALSE))=0,"",VLOOKUP(C261,Cases!B:C,2,FALSE))</f>
        <v>#N/A</v>
      </c>
      <c r="F261" s="218"/>
      <c r="G261" s="164"/>
      <c r="H261" s="190"/>
    </row>
    <row r="262" spans="2:8" ht="14.25">
      <c r="B262" s="207" t="e">
        <f>IF((VLOOKUP(C262,Cases!B:D,3,FALSE))=0,"",VLOOKUP(C262,Cases!B:D,3,FALSE))</f>
        <v>#N/A</v>
      </c>
      <c r="C262" s="215" t="s">
        <v>346</v>
      </c>
      <c r="D262" s="177"/>
      <c r="E262" s="118" t="e">
        <f>IF((VLOOKUP(C262,Cases!B:C,2,FALSE))=0,"",VLOOKUP(C262,Cases!B:C,2,FALSE))</f>
        <v>#N/A</v>
      </c>
      <c r="F262" s="218"/>
      <c r="G262" s="164"/>
      <c r="H262" s="190"/>
    </row>
    <row r="263" spans="2:8" ht="14.25">
      <c r="B263" s="207" t="e">
        <f>IF((VLOOKUP(C263,Cases!B:D,3,FALSE))=0,"",VLOOKUP(C263,Cases!B:D,3,FALSE))</f>
        <v>#N/A</v>
      </c>
      <c r="C263" s="215" t="s">
        <v>347</v>
      </c>
      <c r="D263" s="177"/>
      <c r="E263" s="118" t="e">
        <f>IF((VLOOKUP(C263,Cases!B:C,2,FALSE))=0,"",VLOOKUP(C263,Cases!B:C,2,FALSE))</f>
        <v>#N/A</v>
      </c>
      <c r="F263" s="218"/>
      <c r="G263" s="164"/>
      <c r="H263" s="190"/>
    </row>
    <row r="264" spans="2:8" ht="14.25">
      <c r="B264" s="207" t="e">
        <f>IF((VLOOKUP(C264,Cases!B:D,3,FALSE))=0,"",VLOOKUP(C264,Cases!B:D,3,FALSE))</f>
        <v>#N/A</v>
      </c>
      <c r="C264" s="215" t="s">
        <v>348</v>
      </c>
      <c r="D264" s="177"/>
      <c r="E264" s="118" t="e">
        <f>IF((VLOOKUP(C264,Cases!B:C,2,FALSE))=0,"",VLOOKUP(C264,Cases!B:C,2,FALSE))</f>
        <v>#N/A</v>
      </c>
      <c r="F264" s="118"/>
      <c r="G264" s="164"/>
      <c r="H264" s="190"/>
    </row>
    <row r="265" spans="2:8" ht="14.25">
      <c r="B265" s="207" t="e">
        <f>IF((VLOOKUP(C265,Cases!B:D,3,FALSE))=0,"",VLOOKUP(C265,Cases!B:D,3,FALSE))</f>
        <v>#N/A</v>
      </c>
      <c r="C265" s="215" t="s">
        <v>349</v>
      </c>
      <c r="D265" s="177"/>
      <c r="E265" s="118" t="e">
        <f>IF((VLOOKUP(C265,Cases!B:C,2,FALSE))=0,"",VLOOKUP(C265,Cases!B:C,2,FALSE))</f>
        <v>#N/A</v>
      </c>
      <c r="F265" s="218"/>
      <c r="G265" s="164"/>
      <c r="H265" s="190"/>
    </row>
    <row r="266" spans="2:8" ht="14.25">
      <c r="B266" s="207" t="e">
        <f>IF((VLOOKUP(C266,Cases!B:D,3,FALSE))=0,"",VLOOKUP(C266,Cases!B:D,3,FALSE))</f>
        <v>#N/A</v>
      </c>
      <c r="C266" s="215" t="s">
        <v>350</v>
      </c>
      <c r="D266" s="177"/>
      <c r="E266" s="118" t="e">
        <f>IF((VLOOKUP(C266,Cases!B:C,2,FALSE))=0,"",VLOOKUP(C266,Cases!B:C,2,FALSE))</f>
        <v>#N/A</v>
      </c>
      <c r="F266" s="218"/>
      <c r="G266" s="164"/>
      <c r="H266" s="190"/>
    </row>
    <row r="267" spans="2:8" ht="14.25">
      <c r="B267" s="207" t="e">
        <f>IF((VLOOKUP(C267,Cases!B:D,3,FALSE))=0,"",VLOOKUP(C267,Cases!B:D,3,FALSE))</f>
        <v>#N/A</v>
      </c>
      <c r="C267" s="215" t="s">
        <v>351</v>
      </c>
      <c r="D267" s="177"/>
      <c r="E267" s="118" t="e">
        <f>IF((VLOOKUP(C267,Cases!B:C,2,FALSE))=0,"",VLOOKUP(C267,Cases!B:C,2,FALSE))</f>
        <v>#N/A</v>
      </c>
      <c r="F267" s="218"/>
      <c r="G267" s="164"/>
      <c r="H267" s="190"/>
    </row>
    <row r="268" spans="2:8" ht="14.25">
      <c r="B268" s="207" t="e">
        <f>IF((VLOOKUP(C268,Cases!B:D,3,FALSE))=0,"",VLOOKUP(C268,Cases!B:D,3,FALSE))</f>
        <v>#N/A</v>
      </c>
      <c r="C268" s="215" t="s">
        <v>352</v>
      </c>
      <c r="D268" s="177"/>
      <c r="E268" s="118" t="e">
        <f>IF((VLOOKUP(C268,Cases!B:C,2,FALSE))=0,"",VLOOKUP(C268,Cases!B:C,2,FALSE))</f>
        <v>#N/A</v>
      </c>
      <c r="F268" s="118"/>
      <c r="G268" s="164"/>
      <c r="H268" s="190"/>
    </row>
    <row r="269" spans="2:8" ht="14.25">
      <c r="B269" s="207" t="e">
        <f>IF((VLOOKUP(C269,Cases!B:D,3,FALSE))=0,"",VLOOKUP(C269,Cases!B:D,3,FALSE))</f>
        <v>#N/A</v>
      </c>
      <c r="C269" s="215" t="s">
        <v>353</v>
      </c>
      <c r="D269" s="177"/>
      <c r="E269" s="118" t="e">
        <f>IF((VLOOKUP(C269,Cases!B:C,2,FALSE))=0,"",VLOOKUP(C269,Cases!B:C,2,FALSE))</f>
        <v>#N/A</v>
      </c>
      <c r="F269" s="218"/>
      <c r="G269" s="164"/>
      <c r="H269" s="190"/>
    </row>
    <row r="270" spans="2:8" ht="14.25">
      <c r="B270" s="207" t="e">
        <f>IF((VLOOKUP(C270,Cases!B:D,3,FALSE))=0,"",VLOOKUP(C270,Cases!B:D,3,FALSE))</f>
        <v>#N/A</v>
      </c>
      <c r="C270" s="215" t="s">
        <v>354</v>
      </c>
      <c r="D270" s="177"/>
      <c r="E270" s="118" t="e">
        <f>IF((VLOOKUP(C270,Cases!B:C,2,FALSE))=0,"",VLOOKUP(C270,Cases!B:C,2,FALSE))</f>
        <v>#N/A</v>
      </c>
      <c r="F270" s="218"/>
      <c r="G270" s="164"/>
      <c r="H270" s="190"/>
    </row>
    <row r="271" spans="2:8" ht="14.25">
      <c r="B271" s="207" t="e">
        <f>IF((VLOOKUP(C271,Cases!B:D,3,FALSE))=0,"",VLOOKUP(C271,Cases!B:D,3,FALSE))</f>
        <v>#N/A</v>
      </c>
      <c r="C271" s="215" t="s">
        <v>355</v>
      </c>
      <c r="D271" s="177"/>
      <c r="E271" s="118" t="e">
        <f>IF((VLOOKUP(C271,Cases!B:C,2,FALSE))=0,"",VLOOKUP(C271,Cases!B:C,2,FALSE))</f>
        <v>#N/A</v>
      </c>
      <c r="F271" s="218"/>
      <c r="G271" s="164"/>
      <c r="H271" s="190"/>
    </row>
    <row r="272" spans="2:8" ht="14.25">
      <c r="B272" s="207" t="e">
        <f>IF((VLOOKUP(C272,Cases!B:D,3,FALSE))=0,"",VLOOKUP(C272,Cases!B:D,3,FALSE))</f>
        <v>#N/A</v>
      </c>
      <c r="C272" s="215" t="s">
        <v>356</v>
      </c>
      <c r="D272" s="177"/>
      <c r="E272" s="118" t="e">
        <f>IF((VLOOKUP(C272,Cases!B:C,2,FALSE))=0,"",VLOOKUP(C272,Cases!B:C,2,FALSE))</f>
        <v>#N/A</v>
      </c>
      <c r="F272" s="218"/>
      <c r="G272" s="164"/>
      <c r="H272" s="190"/>
    </row>
    <row r="273" spans="2:8" ht="14.25">
      <c r="B273" s="207" t="e">
        <f>IF((VLOOKUP(C273,Cases!B:D,3,FALSE))=0,"",VLOOKUP(C273,Cases!B:D,3,FALSE))</f>
        <v>#N/A</v>
      </c>
      <c r="C273" s="215" t="s">
        <v>357</v>
      </c>
      <c r="D273" s="177"/>
      <c r="E273" s="118" t="e">
        <f>IF((VLOOKUP(C273,Cases!B:C,2,FALSE))=0,"",VLOOKUP(C273,Cases!B:C,2,FALSE))</f>
        <v>#N/A</v>
      </c>
      <c r="F273" s="118"/>
      <c r="G273" s="164"/>
      <c r="H273" s="190"/>
    </row>
    <row r="274" spans="2:8" ht="14.25">
      <c r="B274" s="207" t="e">
        <f>IF((VLOOKUP(C274,Cases!B:D,3,FALSE))=0,"",VLOOKUP(C274,Cases!B:D,3,FALSE))</f>
        <v>#N/A</v>
      </c>
      <c r="C274" s="215" t="s">
        <v>358</v>
      </c>
      <c r="D274" s="177"/>
      <c r="E274" s="118" t="e">
        <f>IF((VLOOKUP(C274,Cases!B:C,2,FALSE))=0,"",VLOOKUP(C274,Cases!B:C,2,FALSE))</f>
        <v>#N/A</v>
      </c>
      <c r="F274" s="118"/>
      <c r="G274" s="164"/>
      <c r="H274" s="190"/>
    </row>
    <row r="275" spans="2:8" ht="14.25">
      <c r="B275" s="207" t="e">
        <f>IF((VLOOKUP(C275,Cases!B:D,3,FALSE))=0,"",VLOOKUP(C275,Cases!B:D,3,FALSE))</f>
        <v>#N/A</v>
      </c>
      <c r="C275" s="215" t="s">
        <v>359</v>
      </c>
      <c r="D275" s="177"/>
      <c r="E275" s="118" t="e">
        <f>IF((VLOOKUP(C275,Cases!B:C,2,FALSE))=0,"",VLOOKUP(C275,Cases!B:C,2,FALSE))</f>
        <v>#N/A</v>
      </c>
      <c r="F275" s="118"/>
      <c r="G275" s="164"/>
      <c r="H275" s="190"/>
    </row>
    <row r="276" spans="2:11" s="208" customFormat="1" ht="14.25">
      <c r="B276" s="207" t="e">
        <f>IF((VLOOKUP(C276,Cases!B:D,3,FALSE))=0,"",VLOOKUP(C276,Cases!B:D,3,FALSE))</f>
        <v>#N/A</v>
      </c>
      <c r="C276" s="215" t="s">
        <v>360</v>
      </c>
      <c r="D276" s="177"/>
      <c r="E276" s="118" t="e">
        <f>IF((VLOOKUP(C276,Cases!B:C,2,FALSE))=0,"",VLOOKUP(C276,Cases!B:C,2,FALSE))</f>
        <v>#N/A</v>
      </c>
      <c r="F276" s="118"/>
      <c r="G276" s="177"/>
      <c r="H276" s="209"/>
      <c r="I276" s="131"/>
      <c r="J276" s="131"/>
      <c r="K276" s="131"/>
    </row>
    <row r="277" spans="2:11" s="208" customFormat="1" ht="14.25">
      <c r="B277" s="207" t="e">
        <f>IF((VLOOKUP(C277,Cases!B:D,3,FALSE))=0,"",VLOOKUP(C277,Cases!B:D,3,FALSE))</f>
        <v>#N/A</v>
      </c>
      <c r="C277" s="215" t="s">
        <v>361</v>
      </c>
      <c r="D277" s="177"/>
      <c r="E277" s="118" t="e">
        <f>IF((VLOOKUP(C277,Cases!B:C,2,FALSE))=0,"",VLOOKUP(C277,Cases!B:C,2,FALSE))</f>
        <v>#N/A</v>
      </c>
      <c r="F277" s="118"/>
      <c r="G277" s="177"/>
      <c r="H277" s="209"/>
      <c r="I277" s="131"/>
      <c r="J277" s="131"/>
      <c r="K277" s="131"/>
    </row>
    <row r="278" spans="2:11" s="208" customFormat="1" ht="14.25">
      <c r="B278" s="207" t="e">
        <f>IF((VLOOKUP(C278,Cases!B:D,3,FALSE))=0,"",VLOOKUP(C278,Cases!B:D,3,FALSE))</f>
        <v>#N/A</v>
      </c>
      <c r="C278" s="215" t="s">
        <v>362</v>
      </c>
      <c r="D278" s="177"/>
      <c r="E278" s="118" t="e">
        <f>IF((VLOOKUP(C278,Cases!B:C,2,FALSE))=0,"",VLOOKUP(C278,Cases!B:C,2,FALSE))</f>
        <v>#N/A</v>
      </c>
      <c r="F278" s="118"/>
      <c r="G278" s="177"/>
      <c r="H278" s="209"/>
      <c r="I278" s="131"/>
      <c r="J278" s="131"/>
      <c r="K278" s="131"/>
    </row>
    <row r="279" spans="2:11" s="208" customFormat="1" ht="14.25">
      <c r="B279" s="207" t="e">
        <f>IF((VLOOKUP(C279,Cases!B:D,3,FALSE))=0,"",VLOOKUP(C279,Cases!B:D,3,FALSE))</f>
        <v>#N/A</v>
      </c>
      <c r="C279" s="215" t="s">
        <v>363</v>
      </c>
      <c r="D279" s="177"/>
      <c r="E279" s="118" t="e">
        <f>IF((VLOOKUP(C279,Cases!B:C,2,FALSE))=0,"",VLOOKUP(C279,Cases!B:C,2,FALSE))</f>
        <v>#N/A</v>
      </c>
      <c r="F279" s="118"/>
      <c r="G279" s="177"/>
      <c r="H279" s="209"/>
      <c r="I279" s="131"/>
      <c r="J279" s="131"/>
      <c r="K279" s="131"/>
    </row>
    <row r="280" spans="2:11" s="208" customFormat="1" ht="14.25">
      <c r="B280" s="207" t="e">
        <f>IF((VLOOKUP(C280,Cases!B:D,3,FALSE))=0,"",VLOOKUP(C280,Cases!B:D,3,FALSE))</f>
        <v>#N/A</v>
      </c>
      <c r="C280" s="215" t="s">
        <v>364</v>
      </c>
      <c r="D280" s="177"/>
      <c r="E280" s="118" t="e">
        <f>IF((VLOOKUP(C280,Cases!B:C,2,FALSE))=0,"",VLOOKUP(C280,Cases!B:C,2,FALSE))</f>
        <v>#N/A</v>
      </c>
      <c r="F280" s="118"/>
      <c r="G280" s="177"/>
      <c r="H280" s="209"/>
      <c r="I280" s="131"/>
      <c r="J280" s="131"/>
      <c r="K280" s="131"/>
    </row>
    <row r="281" spans="2:11" s="208" customFormat="1" ht="14.25">
      <c r="B281" s="207" t="e">
        <f>IF((VLOOKUP(C281,Cases!B:D,3,FALSE))=0,"",VLOOKUP(C281,Cases!B:D,3,FALSE))</f>
        <v>#N/A</v>
      </c>
      <c r="C281" s="215" t="s">
        <v>365</v>
      </c>
      <c r="D281" s="177"/>
      <c r="E281" s="118" t="e">
        <f>IF((VLOOKUP(C281,Cases!B:C,2,FALSE))=0,"",VLOOKUP(C281,Cases!B:C,2,FALSE))</f>
        <v>#N/A</v>
      </c>
      <c r="F281" s="118"/>
      <c r="G281" s="177"/>
      <c r="H281" s="209"/>
      <c r="I281" s="131"/>
      <c r="J281" s="131"/>
      <c r="K281" s="131"/>
    </row>
    <row r="282" spans="2:11" s="208" customFormat="1" ht="14.25">
      <c r="B282" s="207" t="e">
        <f>IF((VLOOKUP(C282,Cases!B:D,3,FALSE))=0,"",VLOOKUP(C282,Cases!B:D,3,FALSE))</f>
        <v>#N/A</v>
      </c>
      <c r="C282" s="215" t="s">
        <v>366</v>
      </c>
      <c r="D282" s="177"/>
      <c r="E282" s="118" t="e">
        <f>IF((VLOOKUP(C282,Cases!B:C,2,FALSE))=0,"",VLOOKUP(C282,Cases!B:C,2,FALSE))</f>
        <v>#N/A</v>
      </c>
      <c r="F282" s="118"/>
      <c r="G282" s="177"/>
      <c r="H282" s="209"/>
      <c r="I282" s="131"/>
      <c r="J282" s="131"/>
      <c r="K282" s="131"/>
    </row>
    <row r="283" spans="2:11" s="208" customFormat="1" ht="14.25">
      <c r="B283" s="207" t="e">
        <f>IF((VLOOKUP(C283,Cases!B:D,3,FALSE))=0,"",VLOOKUP(C283,Cases!B:D,3,FALSE))</f>
        <v>#N/A</v>
      </c>
      <c r="C283" s="215" t="s">
        <v>367</v>
      </c>
      <c r="D283" s="177"/>
      <c r="E283" s="118" t="e">
        <f>IF((VLOOKUP(C283,Cases!B:C,2,FALSE))=0,"",VLOOKUP(C283,Cases!B:C,2,FALSE))</f>
        <v>#N/A</v>
      </c>
      <c r="F283" s="118"/>
      <c r="G283" s="177"/>
      <c r="H283" s="209"/>
      <c r="I283" s="131"/>
      <c r="J283" s="131"/>
      <c r="K283" s="131"/>
    </row>
    <row r="284" spans="2:11" s="208" customFormat="1" ht="14.25">
      <c r="B284" s="207" t="e">
        <f>IF((VLOOKUP(C284,Cases!B:D,3,FALSE))=0,"",VLOOKUP(C284,Cases!B:D,3,FALSE))</f>
        <v>#N/A</v>
      </c>
      <c r="C284" s="215" t="s">
        <v>368</v>
      </c>
      <c r="D284" s="177"/>
      <c r="E284" s="118" t="e">
        <f>IF((VLOOKUP(C284,Cases!B:C,2,FALSE))=0,"",VLOOKUP(C284,Cases!B:C,2,FALSE))</f>
        <v>#N/A</v>
      </c>
      <c r="F284" s="118"/>
      <c r="G284" s="177"/>
      <c r="H284" s="209"/>
      <c r="I284" s="131"/>
      <c r="J284" s="131"/>
      <c r="K284" s="131"/>
    </row>
    <row r="285" spans="2:8" ht="14.25">
      <c r="B285" s="207" t="e">
        <f>IF((VLOOKUP(C285,Cases!B:D,3,FALSE))=0,"",VLOOKUP(C285,Cases!B:D,3,FALSE))</f>
        <v>#N/A</v>
      </c>
      <c r="C285" s="215" t="s">
        <v>369</v>
      </c>
      <c r="D285" s="177"/>
      <c r="E285" s="118" t="e">
        <f>IF((VLOOKUP(C285,Cases!B:C,2,FALSE))=0,"",VLOOKUP(C285,Cases!B:C,2,FALSE))</f>
        <v>#N/A</v>
      </c>
      <c r="F285" s="118"/>
      <c r="G285" s="164"/>
      <c r="H285" s="190"/>
    </row>
    <row r="286" spans="2:8" ht="14.25">
      <c r="B286" s="207" t="e">
        <f>IF((VLOOKUP(C286,Cases!B:D,3,FALSE))=0,"",VLOOKUP(C286,Cases!B:D,3,FALSE))</f>
        <v>#N/A</v>
      </c>
      <c r="C286" s="215" t="s">
        <v>370</v>
      </c>
      <c r="D286" s="177"/>
      <c r="E286" s="118" t="e">
        <f>IF((VLOOKUP(C286,Cases!B:C,2,FALSE))=0,"",VLOOKUP(C286,Cases!B:C,2,FALSE))</f>
        <v>#N/A</v>
      </c>
      <c r="F286" s="218"/>
      <c r="G286" s="164"/>
      <c r="H286" s="190"/>
    </row>
    <row r="287" spans="2:8" ht="14.25">
      <c r="B287" s="207" t="e">
        <f>IF((VLOOKUP(C287,Cases!B:D,3,FALSE))=0,"",VLOOKUP(C287,Cases!B:D,3,FALSE))</f>
        <v>#N/A</v>
      </c>
      <c r="C287" s="215" t="s">
        <v>371</v>
      </c>
      <c r="D287" s="177"/>
      <c r="E287" s="118" t="e">
        <f>IF((VLOOKUP(C287,Cases!B:C,2,FALSE))=0,"",VLOOKUP(C287,Cases!B:C,2,FALSE))</f>
        <v>#N/A</v>
      </c>
      <c r="F287" s="218"/>
      <c r="G287" s="164"/>
      <c r="H287" s="190"/>
    </row>
    <row r="288" spans="2:8" ht="14.25">
      <c r="B288" s="207" t="e">
        <f>IF((VLOOKUP(C288,Cases!B:D,3,FALSE))=0,"",VLOOKUP(C288,Cases!B:D,3,FALSE))</f>
        <v>#N/A</v>
      </c>
      <c r="C288" s="215" t="s">
        <v>372</v>
      </c>
      <c r="D288" s="177"/>
      <c r="E288" s="118" t="e">
        <f>IF((VLOOKUP(C288,Cases!B:C,2,FALSE))=0,"",VLOOKUP(C288,Cases!B:C,2,FALSE))</f>
        <v>#N/A</v>
      </c>
      <c r="F288" s="118"/>
      <c r="G288" s="164"/>
      <c r="H288" s="190"/>
    </row>
    <row r="289" spans="2:8" ht="14.25">
      <c r="B289" s="207" t="e">
        <f>IF((VLOOKUP(C289,Cases!B:D,3,FALSE))=0,"",VLOOKUP(C289,Cases!B:D,3,FALSE))</f>
        <v>#N/A</v>
      </c>
      <c r="C289" s="215" t="s">
        <v>373</v>
      </c>
      <c r="D289" s="177"/>
      <c r="E289" s="118" t="e">
        <f>IF((VLOOKUP(C289,Cases!B:C,2,FALSE))=0,"",VLOOKUP(C289,Cases!B:C,2,FALSE))</f>
        <v>#N/A</v>
      </c>
      <c r="F289" s="218"/>
      <c r="G289" s="164"/>
      <c r="H289" s="190"/>
    </row>
    <row r="290" spans="2:8" ht="14.25">
      <c r="B290" s="207" t="e">
        <f>IF((VLOOKUP(C290,Cases!B:D,3,FALSE))=0,"",VLOOKUP(C290,Cases!B:D,3,FALSE))</f>
        <v>#N/A</v>
      </c>
      <c r="C290" s="215" t="s">
        <v>374</v>
      </c>
      <c r="D290" s="177"/>
      <c r="E290" s="118" t="e">
        <f>IF((VLOOKUP(C290,Cases!B:C,2,FALSE))=0,"",VLOOKUP(C290,Cases!B:C,2,FALSE))</f>
        <v>#N/A</v>
      </c>
      <c r="F290" s="218"/>
      <c r="G290" s="164"/>
      <c r="H290" s="190"/>
    </row>
    <row r="291" spans="2:8" ht="14.25">
      <c r="B291" s="207" t="e">
        <f>IF((VLOOKUP(C291,Cases!B:D,3,FALSE))=0,"",VLOOKUP(C291,Cases!B:D,3,FALSE))</f>
        <v>#N/A</v>
      </c>
      <c r="C291" s="215" t="s">
        <v>375</v>
      </c>
      <c r="D291" s="177"/>
      <c r="E291" s="118" t="e">
        <f>IF((VLOOKUP(C291,Cases!B:C,2,FALSE))=0,"",VLOOKUP(C291,Cases!B:C,2,FALSE))</f>
        <v>#N/A</v>
      </c>
      <c r="F291" s="219"/>
      <c r="G291" s="164"/>
      <c r="H291" s="190"/>
    </row>
    <row r="292" spans="2:8" ht="14.25">
      <c r="B292" s="207" t="e">
        <f>IF((VLOOKUP(C292,Cases!B:D,3,FALSE))=0,"",VLOOKUP(C292,Cases!B:D,3,FALSE))</f>
        <v>#N/A</v>
      </c>
      <c r="C292" s="215" t="s">
        <v>376</v>
      </c>
      <c r="D292" s="177"/>
      <c r="E292" s="118" t="e">
        <f>IF((VLOOKUP(C292,Cases!B:C,2,FALSE))=0,"",VLOOKUP(C292,Cases!B:C,2,FALSE))</f>
        <v>#N/A</v>
      </c>
      <c r="F292" s="219"/>
      <c r="G292" s="164"/>
      <c r="H292" s="190"/>
    </row>
    <row r="293" spans="2:8" ht="14.25">
      <c r="B293" s="207" t="e">
        <f>IF((VLOOKUP(C293,Cases!B:D,3,FALSE))=0,"",VLOOKUP(C293,Cases!B:D,3,FALSE))</f>
        <v>#N/A</v>
      </c>
      <c r="C293" s="215" t="s">
        <v>377</v>
      </c>
      <c r="D293" s="177"/>
      <c r="E293" s="118" t="e">
        <f>IF((VLOOKUP(C293,Cases!B:C,2,FALSE))=0,"",VLOOKUP(C293,Cases!B:C,2,FALSE))</f>
        <v>#N/A</v>
      </c>
      <c r="F293" s="118"/>
      <c r="G293" s="164"/>
      <c r="H293" s="190"/>
    </row>
    <row r="294" spans="2:8" ht="14.25">
      <c r="B294" s="207" t="e">
        <f>IF((VLOOKUP(C294,Cases!B:D,3,FALSE))=0,"",VLOOKUP(C294,Cases!B:D,3,FALSE))</f>
        <v>#N/A</v>
      </c>
      <c r="C294" s="215" t="s">
        <v>378</v>
      </c>
      <c r="D294" s="177"/>
      <c r="E294" s="118" t="e">
        <f>IF((VLOOKUP(C294,Cases!B:C,2,FALSE))=0,"",VLOOKUP(C294,Cases!B:C,2,FALSE))</f>
        <v>#N/A</v>
      </c>
      <c r="F294" s="218"/>
      <c r="G294" s="164"/>
      <c r="H294" s="190"/>
    </row>
    <row r="295" spans="2:8" ht="14.25">
      <c r="B295" s="207" t="e">
        <f>IF((VLOOKUP(C295,Cases!B:D,3,FALSE))=0,"",VLOOKUP(C295,Cases!B:D,3,FALSE))</f>
        <v>#N/A</v>
      </c>
      <c r="C295" s="215" t="s">
        <v>379</v>
      </c>
      <c r="D295" s="177"/>
      <c r="E295" s="118" t="e">
        <f>IF((VLOOKUP(C295,Cases!B:C,2,FALSE))=0,"",VLOOKUP(C295,Cases!B:C,2,FALSE))</f>
        <v>#N/A</v>
      </c>
      <c r="F295" s="219"/>
      <c r="G295" s="164"/>
      <c r="H295" s="190"/>
    </row>
    <row r="296" spans="2:8" ht="14.25">
      <c r="B296" s="207" t="e">
        <f>IF((VLOOKUP(C296,Cases!B:D,3,FALSE))=0,"",VLOOKUP(C296,Cases!B:D,3,FALSE))</f>
        <v>#N/A</v>
      </c>
      <c r="C296" s="215" t="s">
        <v>380</v>
      </c>
      <c r="D296" s="177"/>
      <c r="E296" s="118" t="e">
        <f>IF((VLOOKUP(C296,Cases!B:C,2,FALSE))=0,"",VLOOKUP(C296,Cases!B:C,2,FALSE))</f>
        <v>#N/A</v>
      </c>
      <c r="F296" s="218"/>
      <c r="G296" s="164"/>
      <c r="H296" s="190"/>
    </row>
    <row r="297" spans="2:8" ht="14.25">
      <c r="B297" s="207" t="e">
        <f>IF((VLOOKUP(C297,Cases!B:D,3,FALSE))=0,"",VLOOKUP(C297,Cases!B:D,3,FALSE))</f>
        <v>#N/A</v>
      </c>
      <c r="C297" s="215" t="s">
        <v>381</v>
      </c>
      <c r="D297" s="177"/>
      <c r="E297" s="118" t="e">
        <f>IF((VLOOKUP(C297,Cases!B:C,2,FALSE))=0,"",VLOOKUP(C297,Cases!B:C,2,FALSE))</f>
        <v>#N/A</v>
      </c>
      <c r="F297" s="218"/>
      <c r="G297" s="164"/>
      <c r="H297" s="190"/>
    </row>
    <row r="298" spans="2:8" ht="14.25">
      <c r="B298" s="207" t="e">
        <f>IF((VLOOKUP(C298,Cases!B:D,3,FALSE))=0,"",VLOOKUP(C298,Cases!B:D,3,FALSE))</f>
        <v>#N/A</v>
      </c>
      <c r="C298" s="215" t="s">
        <v>382</v>
      </c>
      <c r="D298" s="177"/>
      <c r="E298" s="118" t="e">
        <f>IF((VLOOKUP(C298,Cases!B:C,2,FALSE))=0,"",VLOOKUP(C298,Cases!B:C,2,FALSE))</f>
        <v>#N/A</v>
      </c>
      <c r="F298" s="218"/>
      <c r="G298" s="164"/>
      <c r="H298" s="190"/>
    </row>
    <row r="299" spans="2:11" s="208" customFormat="1" ht="14.25">
      <c r="B299" s="207" t="e">
        <f>IF((VLOOKUP(C299,Cases!B:D,3,FALSE))=0,"",VLOOKUP(C299,Cases!B:D,3,FALSE))</f>
        <v>#N/A</v>
      </c>
      <c r="C299" s="215" t="s">
        <v>383</v>
      </c>
      <c r="D299" s="177"/>
      <c r="E299" s="118" t="e">
        <f>IF((VLOOKUP(C299,Cases!B:C,2,FALSE))=0,"",VLOOKUP(C299,Cases!B:C,2,FALSE))</f>
        <v>#N/A</v>
      </c>
      <c r="F299" s="118"/>
      <c r="G299" s="220"/>
      <c r="H299" s="218"/>
      <c r="I299" s="131"/>
      <c r="J299" s="131"/>
      <c r="K299" s="131"/>
    </row>
    <row r="300" spans="2:8" ht="14.25">
      <c r="B300" s="207" t="e">
        <f>IF((VLOOKUP(C300,Cases!B:D,3,FALSE))=0,"",VLOOKUP(C300,Cases!B:D,3,FALSE))</f>
        <v>#N/A</v>
      </c>
      <c r="C300" s="215" t="s">
        <v>384</v>
      </c>
      <c r="D300" s="177"/>
      <c r="E300" s="118" t="e">
        <f>IF((VLOOKUP(C300,Cases!B:C,2,FALSE))=0,"",VLOOKUP(C300,Cases!B:C,2,FALSE))</f>
        <v>#N/A</v>
      </c>
      <c r="F300" s="218"/>
      <c r="G300" s="164"/>
      <c r="H300" s="190"/>
    </row>
    <row r="301" spans="2:8" ht="14.25">
      <c r="B301" s="207" t="e">
        <f>IF((VLOOKUP(C301,Cases!B:D,3,FALSE))=0,"",VLOOKUP(C301,Cases!B:D,3,FALSE))</f>
        <v>#N/A</v>
      </c>
      <c r="C301" s="215" t="s">
        <v>385</v>
      </c>
      <c r="D301" s="177"/>
      <c r="E301" s="118" t="e">
        <f>IF((VLOOKUP(C301,Cases!B:C,2,FALSE))=0,"",VLOOKUP(C301,Cases!B:C,2,FALSE))</f>
        <v>#N/A</v>
      </c>
      <c r="F301" s="118"/>
      <c r="G301" s="164"/>
      <c r="H301" s="190"/>
    </row>
    <row r="302" spans="2:8" ht="14.25">
      <c r="B302" s="207" t="e">
        <f>IF((VLOOKUP(C302,Cases!B:D,3,FALSE))=0,"",VLOOKUP(C302,Cases!B:D,3,FALSE))</f>
        <v>#N/A</v>
      </c>
      <c r="C302" s="215" t="s">
        <v>386</v>
      </c>
      <c r="D302" s="177"/>
      <c r="E302" s="118" t="e">
        <f>IF((VLOOKUP(C302,Cases!B:C,2,FALSE))=0,"",VLOOKUP(C302,Cases!B:C,2,FALSE))</f>
        <v>#N/A</v>
      </c>
      <c r="F302" s="218"/>
      <c r="G302" s="164"/>
      <c r="H302" s="190"/>
    </row>
    <row r="303" spans="2:8" ht="14.25">
      <c r="B303" s="207" t="e">
        <f>IF((VLOOKUP(C303,Cases!B:D,3,FALSE))=0,"",VLOOKUP(C303,Cases!B:D,3,FALSE))</f>
        <v>#N/A</v>
      </c>
      <c r="C303" s="215" t="s">
        <v>387</v>
      </c>
      <c r="D303" s="177"/>
      <c r="E303" s="118" t="e">
        <f>IF((VLOOKUP(C303,Cases!B:C,2,FALSE))=0,"",VLOOKUP(C303,Cases!B:C,2,FALSE))</f>
        <v>#N/A</v>
      </c>
      <c r="F303" s="218"/>
      <c r="G303" s="164"/>
      <c r="H303" s="190"/>
    </row>
    <row r="304" spans="2:8" ht="14.25">
      <c r="B304" s="207" t="e">
        <f>IF((VLOOKUP(C304,Cases!B:D,3,FALSE))=0,"",VLOOKUP(C304,Cases!B:D,3,FALSE))</f>
        <v>#N/A</v>
      </c>
      <c r="C304" s="215" t="s">
        <v>388</v>
      </c>
      <c r="D304" s="177"/>
      <c r="E304" s="118" t="e">
        <f>IF((VLOOKUP(C304,Cases!B:C,2,FALSE))=0,"",VLOOKUP(C304,Cases!B:C,2,FALSE))</f>
        <v>#N/A</v>
      </c>
      <c r="F304" s="219"/>
      <c r="G304" s="164"/>
      <c r="H304" s="190"/>
    </row>
    <row r="305" spans="2:8" ht="14.25">
      <c r="B305" s="221"/>
      <c r="C305" s="222"/>
      <c r="D305" s="223"/>
      <c r="E305" s="218"/>
      <c r="F305" s="218"/>
      <c r="G305" s="164"/>
      <c r="H305" s="190"/>
    </row>
    <row r="306" spans="2:8" ht="14.25">
      <c r="B306" s="221"/>
      <c r="C306" s="222"/>
      <c r="D306" s="223"/>
      <c r="E306" s="118"/>
      <c r="F306" s="219"/>
      <c r="G306" s="164"/>
      <c r="H306" s="190"/>
    </row>
    <row r="307" spans="2:8" ht="14.25">
      <c r="B307" s="207"/>
      <c r="C307" s="215"/>
      <c r="D307" s="177"/>
      <c r="E307" s="118"/>
      <c r="F307" s="118"/>
      <c r="G307" s="164"/>
      <c r="H307" s="190"/>
    </row>
    <row r="308" spans="2:8" ht="14.25">
      <c r="B308" s="221"/>
      <c r="C308" s="222"/>
      <c r="D308" s="223"/>
      <c r="E308" s="118"/>
      <c r="F308" s="218"/>
      <c r="G308" s="164"/>
      <c r="H308" s="190"/>
    </row>
    <row r="309" spans="2:8" ht="14.25">
      <c r="B309" s="221"/>
      <c r="C309" s="222"/>
      <c r="D309" s="223"/>
      <c r="E309" s="118"/>
      <c r="F309" s="218"/>
      <c r="G309" s="164"/>
      <c r="H309" s="190"/>
    </row>
    <row r="310" spans="2:8" ht="14.25">
      <c r="B310" s="221"/>
      <c r="C310" s="222"/>
      <c r="D310" s="223"/>
      <c r="E310" s="224"/>
      <c r="F310" s="218"/>
      <c r="G310" s="164"/>
      <c r="H310" s="190"/>
    </row>
    <row r="311" spans="2:8" ht="14.25">
      <c r="B311" s="221"/>
      <c r="C311" s="222"/>
      <c r="D311" s="223"/>
      <c r="E311" s="118"/>
      <c r="F311" s="218"/>
      <c r="G311" s="164"/>
      <c r="H311" s="190"/>
    </row>
    <row r="312" spans="2:8" ht="14.25">
      <c r="B312" s="221"/>
      <c r="C312" s="222"/>
      <c r="D312" s="223"/>
      <c r="E312" s="118"/>
      <c r="F312" s="218"/>
      <c r="G312" s="164"/>
      <c r="H312" s="190"/>
    </row>
    <row r="313" spans="2:8" ht="14.25">
      <c r="B313" s="207"/>
      <c r="C313" s="215"/>
      <c r="D313" s="177"/>
      <c r="E313" s="118"/>
      <c r="F313" s="118"/>
      <c r="G313" s="164"/>
      <c r="H313" s="190"/>
    </row>
    <row r="314" spans="2:8" ht="14.25">
      <c r="B314" s="221"/>
      <c r="C314" s="222"/>
      <c r="D314" s="223"/>
      <c r="E314" s="118"/>
      <c r="F314" s="218"/>
      <c r="G314" s="164"/>
      <c r="H314" s="190"/>
    </row>
    <row r="315" spans="2:8" ht="14.25">
      <c r="B315" s="221"/>
      <c r="C315" s="222"/>
      <c r="D315" s="223"/>
      <c r="E315" s="118"/>
      <c r="F315" s="218"/>
      <c r="G315" s="164"/>
      <c r="H315" s="190"/>
    </row>
    <row r="316" spans="2:8" ht="14.25">
      <c r="B316" s="225"/>
      <c r="C316" s="222"/>
      <c r="D316" s="223"/>
      <c r="E316" s="224"/>
      <c r="F316" s="218"/>
      <c r="G316" s="164"/>
      <c r="H316" s="190"/>
    </row>
    <row r="317" spans="2:8" ht="14.25">
      <c r="B317" s="158"/>
      <c r="C317" s="176"/>
      <c r="D317" s="160"/>
      <c r="E317" s="161"/>
      <c r="F317" s="118"/>
      <c r="G317" s="164"/>
      <c r="H317" s="190"/>
    </row>
    <row r="318" spans="2:8" ht="14.25">
      <c r="B318" s="158"/>
      <c r="C318" s="176"/>
      <c r="D318" s="177"/>
      <c r="E318" s="118"/>
      <c r="F318" s="118"/>
      <c r="G318" s="164"/>
      <c r="H318" s="190"/>
    </row>
    <row r="319" spans="2:8" ht="14.25">
      <c r="B319" s="158"/>
      <c r="C319" s="176"/>
      <c r="D319" s="177"/>
      <c r="E319" s="118"/>
      <c r="F319" s="118"/>
      <c r="G319" s="164"/>
      <c r="H319" s="190"/>
    </row>
    <row r="320" spans="2:8" ht="14.25">
      <c r="B320" s="158"/>
      <c r="C320" s="176"/>
      <c r="D320" s="160"/>
      <c r="E320" s="161"/>
      <c r="F320" s="118"/>
      <c r="G320" s="164"/>
      <c r="H320" s="190"/>
    </row>
    <row r="321" spans="2:8" ht="14.25">
      <c r="B321" s="158"/>
      <c r="C321" s="176"/>
      <c r="D321" s="223"/>
      <c r="E321" s="118"/>
      <c r="F321" s="118"/>
      <c r="G321" s="164"/>
      <c r="H321" s="190"/>
    </row>
    <row r="322" spans="2:8" ht="14.25">
      <c r="B322" s="158"/>
      <c r="C322" s="176"/>
      <c r="D322" s="223"/>
      <c r="E322" s="118"/>
      <c r="F322" s="118"/>
      <c r="G322" s="164"/>
      <c r="H322" s="190"/>
    </row>
    <row r="323" spans="2:8" ht="14.25">
      <c r="B323" s="158"/>
      <c r="C323" s="176"/>
      <c r="D323" s="223"/>
      <c r="E323" s="224"/>
      <c r="F323" s="118"/>
      <c r="G323" s="164"/>
      <c r="H323" s="190"/>
    </row>
    <row r="324" spans="2:8" s="208" customFormat="1" ht="14.25">
      <c r="B324" s="221"/>
      <c r="C324" s="222"/>
      <c r="D324" s="223"/>
      <c r="E324" s="218"/>
      <c r="F324" s="118"/>
      <c r="G324" s="177"/>
      <c r="H324" s="209"/>
    </row>
    <row r="325" spans="2:8" ht="14.25">
      <c r="B325" s="158"/>
      <c r="C325" s="176"/>
      <c r="D325" s="160"/>
      <c r="E325" s="161"/>
      <c r="F325" s="118"/>
      <c r="G325" s="164"/>
      <c r="H325" s="190"/>
    </row>
    <row r="326" spans="2:8" ht="14.25">
      <c r="B326" s="226"/>
      <c r="C326" s="227"/>
      <c r="D326" s="177"/>
      <c r="E326" s="118"/>
      <c r="F326" s="118"/>
      <c r="G326" s="164"/>
      <c r="H326" s="190"/>
    </row>
    <row r="327" spans="2:8" ht="14.25">
      <c r="B327" s="226"/>
      <c r="C327" s="227"/>
      <c r="D327" s="177"/>
      <c r="E327" s="118"/>
      <c r="F327" s="118"/>
      <c r="G327" s="164"/>
      <c r="H327" s="190"/>
    </row>
    <row r="328" spans="2:8" ht="14.25">
      <c r="B328" s="226"/>
      <c r="C328" s="227"/>
      <c r="D328" s="177"/>
      <c r="E328" s="118"/>
      <c r="F328" s="118"/>
      <c r="G328" s="164"/>
      <c r="H328" s="190"/>
    </row>
    <row r="329" spans="2:8" ht="14.25">
      <c r="B329" s="226"/>
      <c r="C329" s="227"/>
      <c r="D329" s="177"/>
      <c r="E329" s="118"/>
      <c r="F329" s="118"/>
      <c r="G329" s="164"/>
      <c r="H329" s="190"/>
    </row>
    <row r="330" spans="2:8" ht="14.25">
      <c r="B330" s="226"/>
      <c r="C330" s="227"/>
      <c r="D330" s="177"/>
      <c r="E330" s="118"/>
      <c r="F330" s="118"/>
      <c r="G330" s="164"/>
      <c r="H330" s="190"/>
    </row>
    <row r="331" spans="2:8" ht="14.25">
      <c r="B331" s="158"/>
      <c r="C331" s="176"/>
      <c r="D331" s="177"/>
      <c r="E331" s="161"/>
      <c r="F331" s="118"/>
      <c r="G331" s="164"/>
      <c r="H331" s="190"/>
    </row>
    <row r="332" spans="2:8" ht="14.25">
      <c r="B332" s="158"/>
      <c r="C332" s="176"/>
      <c r="D332" s="177"/>
      <c r="E332" s="118"/>
      <c r="F332" s="118"/>
      <c r="G332" s="164"/>
      <c r="H332" s="190"/>
    </row>
    <row r="333" spans="2:8" ht="14.25">
      <c r="B333" s="158"/>
      <c r="C333" s="176"/>
      <c r="D333" s="177"/>
      <c r="E333" s="118"/>
      <c r="F333" s="118"/>
      <c r="G333" s="164"/>
      <c r="H333" s="190"/>
    </row>
    <row r="334" spans="2:8" ht="14.25">
      <c r="B334" s="158"/>
      <c r="C334" s="176"/>
      <c r="D334" s="177"/>
      <c r="E334" s="118"/>
      <c r="F334" s="118"/>
      <c r="G334" s="164"/>
      <c r="H334" s="190"/>
    </row>
    <row r="335" spans="2:8" ht="14.25">
      <c r="B335" s="158"/>
      <c r="C335" s="176"/>
      <c r="D335" s="177"/>
      <c r="E335" s="118"/>
      <c r="F335" s="118"/>
      <c r="G335" s="164"/>
      <c r="H335" s="190"/>
    </row>
    <row r="336" spans="2:8" ht="14.25">
      <c r="B336" s="158"/>
      <c r="C336" s="176"/>
      <c r="D336" s="177"/>
      <c r="E336" s="118"/>
      <c r="F336" s="118"/>
      <c r="G336" s="164"/>
      <c r="H336" s="190"/>
    </row>
    <row r="337" spans="2:8" ht="14.25">
      <c r="B337" s="158"/>
      <c r="C337" s="176"/>
      <c r="D337" s="177"/>
      <c r="E337" s="161"/>
      <c r="F337" s="118"/>
      <c r="G337" s="164"/>
      <c r="H337" s="190"/>
    </row>
    <row r="338" spans="2:8" ht="14.25">
      <c r="B338" s="226"/>
      <c r="C338" s="227"/>
      <c r="D338" s="177"/>
      <c r="E338" s="118"/>
      <c r="F338" s="118"/>
      <c r="G338" s="164"/>
      <c r="H338" s="190"/>
    </row>
    <row r="339" spans="2:8" ht="14.25">
      <c r="B339" s="226"/>
      <c r="C339" s="227"/>
      <c r="D339" s="177"/>
      <c r="E339" s="118"/>
      <c r="F339" s="118"/>
      <c r="G339" s="164"/>
      <c r="H339" s="190"/>
    </row>
    <row r="340" spans="2:8" ht="14.25">
      <c r="B340" s="226"/>
      <c r="C340" s="227"/>
      <c r="D340" s="177"/>
      <c r="E340" s="118"/>
      <c r="F340" s="118"/>
      <c r="G340" s="164"/>
      <c r="H340" s="190"/>
    </row>
    <row r="341" spans="2:8" ht="14.25">
      <c r="B341" s="158"/>
      <c r="C341" s="176"/>
      <c r="D341" s="177"/>
      <c r="E341" s="161"/>
      <c r="F341" s="118"/>
      <c r="G341" s="164"/>
      <c r="H341" s="190"/>
    </row>
    <row r="342" spans="2:8" ht="14.25">
      <c r="B342" s="226"/>
      <c r="C342" s="227"/>
      <c r="D342" s="177"/>
      <c r="E342" s="118"/>
      <c r="F342" s="118"/>
      <c r="G342" s="164"/>
      <c r="H342" s="190"/>
    </row>
    <row r="343" spans="2:8" ht="14.25">
      <c r="B343" s="226"/>
      <c r="C343" s="227"/>
      <c r="D343" s="177"/>
      <c r="E343" s="118"/>
      <c r="F343" s="118"/>
      <c r="G343" s="164"/>
      <c r="H343" s="190"/>
    </row>
    <row r="344" spans="2:8" ht="14.25">
      <c r="B344" s="158"/>
      <c r="C344" s="176"/>
      <c r="D344" s="177"/>
      <c r="E344" s="161"/>
      <c r="F344" s="118"/>
      <c r="G344" s="164"/>
      <c r="H344" s="190"/>
    </row>
    <row r="345" spans="2:8" ht="14.25">
      <c r="B345" s="226"/>
      <c r="C345" s="227"/>
      <c r="D345" s="177"/>
      <c r="E345" s="118"/>
      <c r="F345" s="118"/>
      <c r="G345" s="164"/>
      <c r="H345" s="190"/>
    </row>
    <row r="346" spans="2:8" ht="14.25">
      <c r="B346" s="226"/>
      <c r="C346" s="227"/>
      <c r="D346" s="177"/>
      <c r="E346" s="118"/>
      <c r="F346" s="118"/>
      <c r="G346" s="164"/>
      <c r="H346" s="190"/>
    </row>
    <row r="347" spans="2:8" ht="14.25">
      <c r="B347" s="158"/>
      <c r="C347" s="176"/>
      <c r="D347" s="177"/>
      <c r="E347" s="161"/>
      <c r="F347" s="118"/>
      <c r="G347" s="164"/>
      <c r="H347" s="190"/>
    </row>
    <row r="348" spans="2:8" ht="14.25">
      <c r="B348" s="158"/>
      <c r="C348" s="176"/>
      <c r="D348" s="177"/>
      <c r="E348" s="118"/>
      <c r="F348" s="118"/>
      <c r="G348" s="164"/>
      <c r="H348" s="190"/>
    </row>
    <row r="349" spans="2:8" ht="14.25">
      <c r="B349" s="158"/>
      <c r="C349" s="176"/>
      <c r="D349" s="177"/>
      <c r="E349" s="118"/>
      <c r="F349" s="118"/>
      <c r="G349" s="164"/>
      <c r="H349" s="190"/>
    </row>
    <row r="350" spans="2:8" ht="14.25">
      <c r="B350" s="158"/>
      <c r="C350" s="176"/>
      <c r="D350" s="177"/>
      <c r="E350" s="118"/>
      <c r="F350" s="118"/>
      <c r="G350" s="164"/>
      <c r="H350" s="190"/>
    </row>
    <row r="351" spans="2:8" ht="14.25">
      <c r="B351" s="158"/>
      <c r="C351" s="176"/>
      <c r="D351" s="177"/>
      <c r="E351" s="118"/>
      <c r="F351" s="118"/>
      <c r="G351" s="164"/>
      <c r="H351" s="190"/>
    </row>
    <row r="352" spans="2:8" ht="14.25">
      <c r="B352" s="158"/>
      <c r="C352" s="176"/>
      <c r="D352" s="177"/>
      <c r="E352" s="161"/>
      <c r="F352" s="118"/>
      <c r="G352" s="164"/>
      <c r="H352" s="190"/>
    </row>
    <row r="353" spans="2:8" ht="14.25">
      <c r="B353" s="158"/>
      <c r="C353" s="176"/>
      <c r="D353" s="177"/>
      <c r="E353" s="118"/>
      <c r="F353" s="118"/>
      <c r="G353" s="164"/>
      <c r="H353" s="190"/>
    </row>
    <row r="354" spans="2:8" ht="14.25">
      <c r="B354" s="226"/>
      <c r="C354" s="227"/>
      <c r="D354" s="177"/>
      <c r="E354" s="118"/>
      <c r="F354" s="118"/>
      <c r="G354" s="164"/>
      <c r="H354" s="190"/>
    </row>
    <row r="355" spans="2:8" ht="14.25">
      <c r="B355" s="226"/>
      <c r="C355" s="227"/>
      <c r="D355" s="177"/>
      <c r="E355" s="118"/>
      <c r="F355" s="118"/>
      <c r="G355" s="164"/>
      <c r="H355" s="190"/>
    </row>
    <row r="356" spans="2:8" ht="14.25">
      <c r="B356" s="158"/>
      <c r="C356" s="176"/>
      <c r="D356" s="177"/>
      <c r="E356" s="161"/>
      <c r="F356" s="118"/>
      <c r="G356" s="164"/>
      <c r="H356" s="190"/>
    </row>
    <row r="357" spans="2:8" ht="14.25">
      <c r="B357" s="226"/>
      <c r="C357" s="227"/>
      <c r="D357" s="177"/>
      <c r="E357" s="118"/>
      <c r="F357" s="118"/>
      <c r="G357" s="164"/>
      <c r="H357" s="190"/>
    </row>
    <row r="358" spans="2:8" ht="14.25">
      <c r="B358" s="226"/>
      <c r="C358" s="227"/>
      <c r="D358" s="177"/>
      <c r="E358" s="118"/>
      <c r="F358" s="118"/>
      <c r="G358" s="164"/>
      <c r="H358" s="190"/>
    </row>
    <row r="359" spans="2:8" ht="14.25">
      <c r="B359" s="226"/>
      <c r="C359" s="227"/>
      <c r="D359" s="177"/>
      <c r="E359" s="118"/>
      <c r="F359" s="118"/>
      <c r="G359" s="164"/>
      <c r="H359" s="190"/>
    </row>
    <row r="360" spans="2:8" ht="14.25">
      <c r="B360" s="226"/>
      <c r="C360" s="227"/>
      <c r="D360" s="177"/>
      <c r="E360" s="118"/>
      <c r="F360" s="118"/>
      <c r="G360" s="164"/>
      <c r="H360" s="190"/>
    </row>
    <row r="361" spans="2:8" ht="14.25">
      <c r="B361" s="226"/>
      <c r="C361" s="227"/>
      <c r="D361" s="177"/>
      <c r="E361" s="118"/>
      <c r="F361" s="118"/>
      <c r="G361" s="164"/>
      <c r="H361" s="190"/>
    </row>
    <row r="362" spans="2:8" ht="14.25">
      <c r="B362" s="228"/>
      <c r="C362" s="229"/>
      <c r="D362" s="164"/>
      <c r="E362" s="55"/>
      <c r="F362" s="55"/>
      <c r="G362" s="164"/>
      <c r="H362" s="190"/>
    </row>
    <row r="363" spans="2:8" ht="14.25">
      <c r="B363" s="228"/>
      <c r="C363" s="229"/>
      <c r="D363" s="164"/>
      <c r="E363" s="55"/>
      <c r="F363" s="55"/>
      <c r="G363" s="164"/>
      <c r="H363" s="190"/>
    </row>
    <row r="364" spans="2:8" ht="14.25">
      <c r="B364" s="230"/>
      <c r="C364" s="231"/>
      <c r="D364" s="232"/>
      <c r="E364" s="233"/>
      <c r="F364" s="55"/>
      <c r="G364" s="164"/>
      <c r="H364" s="190"/>
    </row>
    <row r="365" spans="2:8" ht="14.25">
      <c r="B365" s="228"/>
      <c r="C365" s="229"/>
      <c r="D365" s="164"/>
      <c r="E365" s="55"/>
      <c r="F365" s="55"/>
      <c r="G365" s="164"/>
      <c r="H365" s="190"/>
    </row>
    <row r="366" spans="2:8" ht="14.25">
      <c r="B366" s="228"/>
      <c r="C366" s="229"/>
      <c r="D366" s="164"/>
      <c r="E366" s="55"/>
      <c r="F366" s="55"/>
      <c r="G366" s="164"/>
      <c r="H366" s="190"/>
    </row>
    <row r="367" spans="2:8" ht="14.25">
      <c r="B367" s="228"/>
      <c r="C367" s="229"/>
      <c r="D367" s="164"/>
      <c r="E367" s="55"/>
      <c r="F367" s="55"/>
      <c r="G367" s="164"/>
      <c r="H367" s="190"/>
    </row>
    <row r="368" spans="2:8" ht="14.25">
      <c r="B368" s="228"/>
      <c r="C368" s="229"/>
      <c r="D368" s="164"/>
      <c r="E368" s="55"/>
      <c r="F368" s="55"/>
      <c r="G368" s="164"/>
      <c r="H368" s="190"/>
    </row>
    <row r="369" spans="2:8" ht="14.25">
      <c r="B369" s="228"/>
      <c r="C369" s="229"/>
      <c r="D369" s="164"/>
      <c r="E369" s="55"/>
      <c r="F369" s="55"/>
      <c r="G369" s="164"/>
      <c r="H369" s="190"/>
    </row>
    <row r="370" spans="2:8" ht="14.25">
      <c r="B370" s="228"/>
      <c r="C370" s="229"/>
      <c r="D370" s="164"/>
      <c r="E370" s="55"/>
      <c r="F370" s="55"/>
      <c r="G370" s="164"/>
      <c r="H370" s="190"/>
    </row>
    <row r="371" spans="2:8" ht="14.25">
      <c r="B371" s="230"/>
      <c r="C371" s="231"/>
      <c r="D371" s="232"/>
      <c r="E371" s="233"/>
      <c r="F371" s="55"/>
      <c r="G371" s="164"/>
      <c r="H371" s="190"/>
    </row>
    <row r="372" spans="2:8" ht="14.25">
      <c r="B372" s="228"/>
      <c r="C372" s="229"/>
      <c r="D372" s="164"/>
      <c r="E372" s="55"/>
      <c r="F372" s="55"/>
      <c r="G372" s="164"/>
      <c r="H372" s="190"/>
    </row>
    <row r="373" spans="2:8" ht="14.25">
      <c r="B373" s="228"/>
      <c r="C373" s="229"/>
      <c r="D373" s="164"/>
      <c r="E373" s="55"/>
      <c r="F373" s="55"/>
      <c r="G373" s="164"/>
      <c r="H373" s="190"/>
    </row>
    <row r="374" spans="2:8" ht="14.25">
      <c r="B374" s="228"/>
      <c r="C374" s="229"/>
      <c r="D374" s="164"/>
      <c r="E374" s="55"/>
      <c r="F374" s="55"/>
      <c r="G374" s="164"/>
      <c r="H374" s="190"/>
    </row>
    <row r="375" spans="2:8" ht="14.25">
      <c r="B375" s="228"/>
      <c r="C375" s="229"/>
      <c r="D375" s="164"/>
      <c r="E375" s="55"/>
      <c r="F375" s="55"/>
      <c r="G375" s="164"/>
      <c r="H375" s="190"/>
    </row>
    <row r="376" spans="2:8" ht="14.25">
      <c r="B376" s="230"/>
      <c r="C376" s="231"/>
      <c r="D376" s="232"/>
      <c r="E376" s="233"/>
      <c r="F376" s="55"/>
      <c r="G376" s="164"/>
      <c r="H376" s="190"/>
    </row>
    <row r="377" spans="2:8" ht="14.25">
      <c r="B377" s="228"/>
      <c r="C377" s="229"/>
      <c r="D377" s="164"/>
      <c r="E377" s="55"/>
      <c r="F377" s="55"/>
      <c r="G377" s="164"/>
      <c r="H377" s="190"/>
    </row>
    <row r="378" spans="2:8" ht="14.25">
      <c r="B378" s="228"/>
      <c r="C378" s="229"/>
      <c r="D378" s="164"/>
      <c r="E378" s="55"/>
      <c r="F378" s="55"/>
      <c r="G378" s="164"/>
      <c r="H378" s="190"/>
    </row>
    <row r="379" spans="2:8" ht="14.25">
      <c r="B379" s="228"/>
      <c r="C379" s="229"/>
      <c r="D379" s="164"/>
      <c r="E379" s="55"/>
      <c r="F379" s="55"/>
      <c r="G379" s="164"/>
      <c r="H379" s="190"/>
    </row>
    <row r="380" spans="2:8" ht="14.25">
      <c r="B380" s="228"/>
      <c r="C380" s="229"/>
      <c r="D380" s="164"/>
      <c r="E380" s="55"/>
      <c r="F380" s="55"/>
      <c r="G380" s="164"/>
      <c r="H380" s="190"/>
    </row>
    <row r="381" spans="2:8" ht="14.25">
      <c r="B381" s="228"/>
      <c r="C381" s="229"/>
      <c r="D381" s="164"/>
      <c r="E381" s="55"/>
      <c r="F381" s="55"/>
      <c r="G381" s="164"/>
      <c r="H381" s="190"/>
    </row>
    <row r="382" spans="2:8" ht="14.25">
      <c r="B382" s="230"/>
      <c r="C382" s="231"/>
      <c r="D382" s="232"/>
      <c r="E382" s="233"/>
      <c r="F382" s="55"/>
      <c r="G382" s="164"/>
      <c r="H382" s="190"/>
    </row>
    <row r="383" spans="2:8" ht="14.25">
      <c r="B383" s="228"/>
      <c r="C383" s="229"/>
      <c r="D383" s="164"/>
      <c r="E383" s="55"/>
      <c r="F383" s="55"/>
      <c r="G383" s="164"/>
      <c r="H383" s="190"/>
    </row>
    <row r="384" spans="2:8" ht="14.25">
      <c r="B384" s="228"/>
      <c r="C384" s="229"/>
      <c r="D384" s="164"/>
      <c r="E384" s="55"/>
      <c r="F384" s="55"/>
      <c r="G384" s="164"/>
      <c r="H384" s="190"/>
    </row>
    <row r="385" spans="2:8" ht="14.25">
      <c r="B385" s="230"/>
      <c r="C385" s="231"/>
      <c r="D385" s="232"/>
      <c r="E385" s="233"/>
      <c r="F385" s="55"/>
      <c r="G385" s="164"/>
      <c r="H385" s="190"/>
    </row>
    <row r="386" spans="2:8" ht="14.25">
      <c r="B386" s="228"/>
      <c r="C386" s="229"/>
      <c r="D386" s="164"/>
      <c r="E386" s="55"/>
      <c r="F386" s="55"/>
      <c r="G386" s="164"/>
      <c r="H386" s="190"/>
    </row>
    <row r="387" spans="2:8" ht="14.25">
      <c r="B387" s="228"/>
      <c r="C387" s="229"/>
      <c r="D387" s="164"/>
      <c r="E387" s="55"/>
      <c r="F387" s="55"/>
      <c r="G387" s="164"/>
      <c r="H387" s="190"/>
    </row>
    <row r="388" spans="2:8" ht="14.25">
      <c r="B388" s="228"/>
      <c r="C388" s="229"/>
      <c r="D388" s="164"/>
      <c r="E388" s="55"/>
      <c r="F388" s="55"/>
      <c r="G388" s="164"/>
      <c r="H388" s="190"/>
    </row>
    <row r="389" spans="2:8" ht="14.25">
      <c r="B389" s="228"/>
      <c r="C389" s="229"/>
      <c r="D389" s="164"/>
      <c r="E389" s="55"/>
      <c r="F389" s="55"/>
      <c r="G389" s="164"/>
      <c r="H389" s="190"/>
    </row>
    <row r="390" spans="2:8" ht="14.25">
      <c r="B390" s="230"/>
      <c r="C390" s="231"/>
      <c r="D390" s="232"/>
      <c r="E390" s="233"/>
      <c r="F390" s="55"/>
      <c r="G390" s="164"/>
      <c r="H390" s="190"/>
    </row>
    <row r="391" spans="2:8" ht="14.25">
      <c r="B391" s="228"/>
      <c r="C391" s="229"/>
      <c r="D391" s="164"/>
      <c r="E391" s="55"/>
      <c r="F391" s="55"/>
      <c r="G391" s="164"/>
      <c r="H391" s="190"/>
    </row>
    <row r="392" spans="2:8" ht="14.25">
      <c r="B392" s="228"/>
      <c r="C392" s="229"/>
      <c r="D392" s="164"/>
      <c r="E392" s="55"/>
      <c r="F392" s="55"/>
      <c r="G392" s="164"/>
      <c r="H392" s="190"/>
    </row>
    <row r="393" spans="2:8" ht="14.25">
      <c r="B393" s="228"/>
      <c r="C393" s="229"/>
      <c r="D393" s="164"/>
      <c r="E393" s="55"/>
      <c r="F393" s="55"/>
      <c r="G393" s="164"/>
      <c r="H393" s="190"/>
    </row>
    <row r="394" spans="2:8" ht="14.25">
      <c r="B394" s="228"/>
      <c r="C394" s="229"/>
      <c r="D394" s="164"/>
      <c r="E394" s="55"/>
      <c r="F394" s="55"/>
      <c r="G394" s="164"/>
      <c r="H394" s="190"/>
    </row>
    <row r="395" spans="2:8" ht="14.25">
      <c r="B395" s="228"/>
      <c r="C395" s="229"/>
      <c r="D395" s="164"/>
      <c r="E395" s="55"/>
      <c r="F395" s="55"/>
      <c r="G395" s="164"/>
      <c r="H395" s="190"/>
    </row>
    <row r="396" spans="2:8" ht="14.25">
      <c r="B396" s="228"/>
      <c r="C396" s="229"/>
      <c r="D396" s="164"/>
      <c r="E396" s="55"/>
      <c r="F396" s="55"/>
      <c r="G396" s="164"/>
      <c r="H396" s="190"/>
    </row>
    <row r="397" spans="2:8" ht="14.25">
      <c r="B397" s="230"/>
      <c r="C397" s="231"/>
      <c r="D397" s="232"/>
      <c r="E397" s="233"/>
      <c r="F397" s="55"/>
      <c r="G397" s="164"/>
      <c r="H397" s="190"/>
    </row>
    <row r="398" spans="2:8" ht="14.25">
      <c r="B398" s="228"/>
      <c r="C398" s="229"/>
      <c r="D398" s="164"/>
      <c r="E398" s="55"/>
      <c r="F398" s="55"/>
      <c r="G398" s="164"/>
      <c r="H398" s="190"/>
    </row>
    <row r="399" spans="2:8" ht="14.25">
      <c r="B399" s="228"/>
      <c r="C399" s="229"/>
      <c r="D399" s="164"/>
      <c r="E399" s="55"/>
      <c r="F399" s="55"/>
      <c r="G399" s="164"/>
      <c r="H399" s="190"/>
    </row>
    <row r="400" spans="2:8" ht="14.25">
      <c r="B400" s="228"/>
      <c r="C400" s="229"/>
      <c r="D400" s="164"/>
      <c r="E400" s="55"/>
      <c r="F400" s="55"/>
      <c r="G400" s="164"/>
      <c r="H400" s="190"/>
    </row>
    <row r="401" spans="2:8" ht="14.25">
      <c r="B401" s="228"/>
      <c r="C401" s="229"/>
      <c r="D401" s="164"/>
      <c r="E401" s="55"/>
      <c r="F401" s="55"/>
      <c r="G401" s="164"/>
      <c r="H401" s="190"/>
    </row>
    <row r="402" spans="2:8" ht="14.25">
      <c r="B402" s="228"/>
      <c r="C402" s="229"/>
      <c r="D402" s="164"/>
      <c r="E402" s="55"/>
      <c r="F402" s="55"/>
      <c r="G402" s="164"/>
      <c r="H402" s="190"/>
    </row>
    <row r="403" spans="2:8" ht="14.25">
      <c r="B403" s="228"/>
      <c r="C403" s="229"/>
      <c r="D403" s="164"/>
      <c r="E403" s="55"/>
      <c r="F403" s="55"/>
      <c r="G403" s="164"/>
      <c r="H403" s="190"/>
    </row>
    <row r="404" spans="2:8" ht="14.25">
      <c r="B404" s="228"/>
      <c r="C404" s="229"/>
      <c r="D404" s="164"/>
      <c r="E404" s="55"/>
      <c r="F404" s="55"/>
      <c r="G404" s="164"/>
      <c r="H404" s="190"/>
    </row>
    <row r="405" spans="2:8" ht="14.25">
      <c r="B405" s="228"/>
      <c r="C405" s="229"/>
      <c r="D405" s="164"/>
      <c r="E405" s="55"/>
      <c r="F405" s="55"/>
      <c r="G405" s="164"/>
      <c r="H405" s="190"/>
    </row>
    <row r="406" spans="2:8" ht="14.25">
      <c r="B406" s="228"/>
      <c r="C406" s="229"/>
      <c r="D406" s="164"/>
      <c r="E406" s="55"/>
      <c r="F406" s="55"/>
      <c r="G406" s="164"/>
      <c r="H406" s="190"/>
    </row>
    <row r="407" spans="2:8" ht="14.25">
      <c r="B407" s="230"/>
      <c r="C407" s="231"/>
      <c r="D407" s="232"/>
      <c r="E407" s="233"/>
      <c r="F407" s="55"/>
      <c r="G407" s="164"/>
      <c r="H407" s="190"/>
    </row>
    <row r="408" spans="2:8" ht="14.25">
      <c r="B408" s="228"/>
      <c r="C408" s="229"/>
      <c r="D408" s="164"/>
      <c r="E408" s="55"/>
      <c r="F408" s="55"/>
      <c r="G408" s="164"/>
      <c r="H408" s="190"/>
    </row>
    <row r="409" spans="2:8" ht="14.25">
      <c r="B409" s="228"/>
      <c r="C409" s="229"/>
      <c r="D409" s="164"/>
      <c r="E409" s="55"/>
      <c r="F409" s="55"/>
      <c r="G409" s="164"/>
      <c r="H409" s="190"/>
    </row>
    <row r="410" spans="2:8" ht="14.25">
      <c r="B410" s="228"/>
      <c r="C410" s="229"/>
      <c r="D410" s="164"/>
      <c r="E410" s="55"/>
      <c r="F410" s="55"/>
      <c r="G410" s="164"/>
      <c r="H410" s="190"/>
    </row>
    <row r="411" spans="2:8" ht="14.25">
      <c r="B411" s="228"/>
      <c r="C411" s="229"/>
      <c r="D411" s="164"/>
      <c r="E411" s="55"/>
      <c r="F411" s="55"/>
      <c r="G411" s="164"/>
      <c r="H411" s="190"/>
    </row>
    <row r="412" spans="2:8" ht="14.25">
      <c r="B412" s="228"/>
      <c r="C412" s="229"/>
      <c r="D412" s="164"/>
      <c r="E412" s="55"/>
      <c r="F412" s="55"/>
      <c r="G412" s="164"/>
      <c r="H412" s="190"/>
    </row>
    <row r="413" spans="2:8" ht="14.25">
      <c r="B413" s="230"/>
      <c r="C413" s="231"/>
      <c r="D413" s="232"/>
      <c r="E413" s="233"/>
      <c r="F413" s="55"/>
      <c r="G413" s="164"/>
      <c r="H413" s="190"/>
    </row>
    <row r="414" spans="2:8" ht="14.25">
      <c r="B414" s="228"/>
      <c r="C414" s="229"/>
      <c r="D414" s="164"/>
      <c r="E414" s="55"/>
      <c r="F414" s="55"/>
      <c r="G414" s="164"/>
      <c r="H414" s="190"/>
    </row>
    <row r="415" spans="2:8" ht="14.25">
      <c r="B415" s="228"/>
      <c r="C415" s="229"/>
      <c r="D415" s="164"/>
      <c r="E415" s="55"/>
      <c r="F415" s="55"/>
      <c r="G415" s="164"/>
      <c r="H415" s="190"/>
    </row>
    <row r="416" spans="2:8" ht="14.25">
      <c r="B416" s="228"/>
      <c r="C416" s="229"/>
      <c r="D416" s="164"/>
      <c r="E416" s="55"/>
      <c r="F416" s="55"/>
      <c r="G416" s="164"/>
      <c r="H416" s="190"/>
    </row>
    <row r="417" spans="2:8" ht="14.25">
      <c r="B417" s="228"/>
      <c r="C417" s="229"/>
      <c r="D417" s="164"/>
      <c r="E417" s="55"/>
      <c r="F417" s="55"/>
      <c r="G417" s="164"/>
      <c r="H417" s="190"/>
    </row>
    <row r="418" spans="2:8" ht="14.25">
      <c r="B418" s="228"/>
      <c r="C418" s="229"/>
      <c r="D418" s="164"/>
      <c r="E418" s="55"/>
      <c r="F418" s="55"/>
      <c r="G418" s="164"/>
      <c r="H418" s="190"/>
    </row>
    <row r="419" spans="2:8" ht="14.25">
      <c r="B419" s="228"/>
      <c r="C419" s="229"/>
      <c r="D419" s="164"/>
      <c r="E419" s="55"/>
      <c r="F419" s="55"/>
      <c r="G419" s="164"/>
      <c r="H419" s="190"/>
    </row>
    <row r="420" spans="2:8" ht="14.25">
      <c r="B420" s="228"/>
      <c r="C420" s="229"/>
      <c r="D420" s="164"/>
      <c r="E420" s="55"/>
      <c r="F420" s="55"/>
      <c r="G420" s="164"/>
      <c r="H420" s="190"/>
    </row>
    <row r="421" spans="2:8" ht="14.25">
      <c r="B421" s="228"/>
      <c r="C421" s="229"/>
      <c r="D421" s="164"/>
      <c r="E421" s="55"/>
      <c r="F421" s="55"/>
      <c r="G421" s="164"/>
      <c r="H421" s="190"/>
    </row>
    <row r="422" spans="2:8" ht="14.25">
      <c r="B422" s="228"/>
      <c r="C422" s="229"/>
      <c r="D422" s="164"/>
      <c r="E422" s="55"/>
      <c r="F422" s="55"/>
      <c r="G422" s="164"/>
      <c r="H422" s="190"/>
    </row>
    <row r="423" spans="2:8" ht="14.25">
      <c r="B423" s="228"/>
      <c r="C423" s="229"/>
      <c r="D423" s="164"/>
      <c r="E423" s="55"/>
      <c r="F423" s="55"/>
      <c r="G423" s="164"/>
      <c r="H423" s="190"/>
    </row>
    <row r="424" spans="2:8" ht="14.25">
      <c r="B424" s="228"/>
      <c r="C424" s="229"/>
      <c r="D424" s="164"/>
      <c r="E424" s="55"/>
      <c r="F424" s="55"/>
      <c r="G424" s="164"/>
      <c r="H424" s="190"/>
    </row>
    <row r="425" spans="2:8" ht="14.25">
      <c r="B425" s="228"/>
      <c r="C425" s="229"/>
      <c r="D425" s="164"/>
      <c r="E425" s="55"/>
      <c r="F425" s="55"/>
      <c r="G425" s="164"/>
      <c r="H425" s="190"/>
    </row>
    <row r="426" spans="2:8" ht="14.25">
      <c r="B426" s="228"/>
      <c r="C426" s="229"/>
      <c r="D426" s="164"/>
      <c r="E426" s="55"/>
      <c r="F426" s="55"/>
      <c r="G426" s="164"/>
      <c r="H426" s="190"/>
    </row>
    <row r="427" spans="2:8" ht="14.25">
      <c r="B427" s="228"/>
      <c r="C427" s="229"/>
      <c r="D427" s="164"/>
      <c r="E427" s="55"/>
      <c r="F427" s="55"/>
      <c r="G427" s="164"/>
      <c r="H427" s="190"/>
    </row>
    <row r="428" spans="2:8" ht="14.25">
      <c r="B428" s="230"/>
      <c r="C428" s="231"/>
      <c r="D428" s="232"/>
      <c r="E428" s="233"/>
      <c r="F428" s="55"/>
      <c r="G428" s="164"/>
      <c r="H428" s="190"/>
    </row>
    <row r="429" spans="2:8" ht="14.25">
      <c r="B429" s="228"/>
      <c r="C429" s="229"/>
      <c r="D429" s="164"/>
      <c r="E429" s="55"/>
      <c r="F429" s="55"/>
      <c r="G429" s="164"/>
      <c r="H429" s="190"/>
    </row>
    <row r="430" spans="2:8" ht="14.25">
      <c r="B430" s="228"/>
      <c r="C430" s="229"/>
      <c r="D430" s="164"/>
      <c r="E430" s="55"/>
      <c r="F430" s="55"/>
      <c r="G430" s="164"/>
      <c r="H430" s="190"/>
    </row>
    <row r="431" spans="2:8" ht="14.25">
      <c r="B431" s="230"/>
      <c r="C431" s="231"/>
      <c r="D431" s="232"/>
      <c r="E431" s="233"/>
      <c r="F431" s="55"/>
      <c r="G431" s="164"/>
      <c r="H431" s="190"/>
    </row>
    <row r="432" spans="2:8" ht="14.25">
      <c r="B432" s="228"/>
      <c r="C432" s="229"/>
      <c r="D432" s="164"/>
      <c r="E432" s="55"/>
      <c r="F432" s="55"/>
      <c r="G432" s="164"/>
      <c r="H432" s="190"/>
    </row>
    <row r="644" ht="51.75" customHeight="1"/>
    <row r="655" ht="37.5" customHeight="1"/>
    <row r="664" ht="12.75" customHeight="1"/>
    <row r="699" ht="12.75" customHeight="1"/>
    <row r="734" ht="37.5" customHeight="1"/>
    <row r="735" ht="128.25" customHeight="1"/>
    <row r="894" ht="27.75" customHeight="1"/>
    <row r="1002" ht="79.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42" ht="27" customHeight="1"/>
    <row r="1068" ht="27" customHeight="1"/>
    <row r="1072" ht="27" customHeight="1"/>
    <row r="1076" ht="27" customHeight="1"/>
    <row r="1091" ht="27" customHeight="1"/>
    <row r="1093" ht="37.5" customHeight="1"/>
    <row r="1095" ht="37.5" customHeight="1"/>
    <row r="1291" ht="25.5" customHeight="1"/>
    <row r="1307" ht="37.5" customHeight="1"/>
    <row r="1320" ht="14.25" customHeight="1"/>
    <row r="1322" ht="14.25" customHeight="1"/>
    <row r="1327" ht="14.25" customHeight="1"/>
    <row r="1328" ht="14.25" customHeight="1"/>
    <row r="1329" ht="26.25" customHeight="1"/>
    <row r="1330" ht="26.25" customHeight="1"/>
    <row r="1331" ht="26.25" customHeight="1"/>
    <row r="1332" ht="14.25" customHeight="1"/>
    <row r="1333" ht="14.25" customHeight="1"/>
    <row r="1334" ht="14.25" customHeight="1"/>
    <row r="1335" ht="14.25" customHeight="1"/>
    <row r="1336" ht="14.25" customHeight="1"/>
    <row r="1362" ht="28.5" customHeight="1"/>
    <row r="1365" ht="28.5" customHeight="1"/>
    <row r="1373" ht="28.5" customHeight="1"/>
    <row r="1376" ht="28.5" customHeight="1"/>
    <row r="1461" ht="13.5" customHeight="1"/>
    <row r="1465" ht="13.5" customHeight="1"/>
    <row r="1538" ht="15" customHeight="1"/>
    <row r="1773" ht="15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3.25" customHeight="1"/>
    <row r="1873" ht="23.25" customHeight="1"/>
    <row r="1874" ht="23.25" customHeight="1"/>
    <row r="1875" ht="23.25" customHeight="1"/>
    <row r="1876" ht="23.25" customHeight="1"/>
    <row r="1877" ht="23.25" customHeight="1"/>
    <row r="1878" ht="24.75" customHeight="1"/>
    <row r="1879" ht="24.75" customHeight="1"/>
    <row r="1880" ht="24.75" customHeight="1"/>
    <row r="1881" ht="55.5" customHeight="1"/>
    <row r="1882" ht="25.5" customHeight="1"/>
    <row r="1883" ht="25.5" customHeight="1"/>
    <row r="1884" ht="25.5" customHeight="1"/>
    <row r="1885" ht="25.5" customHeight="1"/>
    <row r="1886" ht="25.5" customHeight="1"/>
    <row r="1887" ht="24" customHeight="1"/>
    <row r="1888" ht="24" customHeight="1"/>
    <row r="1889" ht="24" customHeight="1"/>
    <row r="1890" ht="24" customHeight="1"/>
    <row r="1891" ht="24" customHeight="1"/>
    <row r="1892" ht="24" customHeight="1"/>
    <row r="1893" ht="24" customHeight="1"/>
    <row r="1894" ht="24" customHeight="1"/>
    <row r="1895" ht="24" customHeight="1"/>
    <row r="1896" ht="24" customHeight="1"/>
    <row r="1897" ht="24" customHeight="1"/>
    <row r="1898" ht="24.75" customHeight="1"/>
    <row r="1899" ht="24.75" customHeight="1"/>
    <row r="1900" ht="24.75" customHeight="1"/>
    <row r="1901" ht="24" customHeight="1"/>
    <row r="1902" ht="24" customHeight="1"/>
    <row r="1903" ht="24" customHeight="1"/>
    <row r="1904" ht="24" customHeight="1"/>
    <row r="1905" ht="24" customHeight="1"/>
    <row r="1906" ht="24" customHeight="1"/>
    <row r="1907" ht="24" customHeight="1"/>
    <row r="1908" ht="24" customHeight="1"/>
    <row r="2055" ht="12" customHeight="1"/>
    <row r="2058" ht="42.75" customHeight="1"/>
    <row r="2060" ht="27" customHeight="1"/>
    <row r="2061" ht="15.75" customHeight="1"/>
    <row r="2063" ht="12" customHeight="1"/>
    <row r="2064" ht="12" customHeight="1"/>
    <row r="2065" ht="12" customHeight="1"/>
    <row r="2066" ht="12" customHeight="1"/>
    <row r="2257" ht="24.75" customHeight="1"/>
  </sheetData>
  <sheetProtection/>
  <autoFilter ref="B8:H2257"/>
  <dataValidations count="2">
    <dataValidation type="list" allowBlank="1" showErrorMessage="1" sqref="G1 G4:G7 G10:G42 G46:G432">
      <formula1>"Passed,Failed,Postponed,Not Applicable,Inaccurate,x,p"</formula1>
      <formula2>0</formula2>
    </dataValidation>
    <dataValidation type="list" allowBlank="1" showErrorMessage="1" sqref="G43:G45">
      <formula1>"Passed,Failed,Postponed,Not Applicable,Inaccurate,x,p"</formula1>
      <formula2>0</formula2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&amp;C&amp;"宋体,Regular"&amp;F</oddHeader>
    <oddFooter>&amp;C&amp;"宋体,Regular"&amp;P/&amp;N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B6" sqref="B6"/>
    </sheetView>
  </sheetViews>
  <sheetFormatPr defaultColWidth="15.00390625" defaultRowHeight="15.75"/>
  <cols>
    <col min="1" max="1" width="2.875" style="234" customWidth="1"/>
    <col min="2" max="2" width="17.00390625" style="234" customWidth="1"/>
    <col min="3" max="3" width="14.75390625" style="234" customWidth="1"/>
    <col min="4" max="4" width="19.375" style="234" customWidth="1"/>
    <col min="5" max="5" width="19.875" style="234" customWidth="1"/>
    <col min="6" max="6" width="14.25390625" style="234" customWidth="1"/>
    <col min="7" max="7" width="14.75390625" style="234" customWidth="1"/>
    <col min="8" max="8" width="9.50390625" style="234" customWidth="1"/>
    <col min="9" max="16384" width="14.75390625" style="234" customWidth="1"/>
  </cols>
  <sheetData>
    <row r="1" ht="9" customHeight="1"/>
    <row r="2" spans="2:8" s="1" customFormat="1" ht="15" customHeight="1">
      <c r="B2" s="235"/>
      <c r="C2" s="235"/>
      <c r="D2" s="235"/>
      <c r="E2" s="235"/>
      <c r="F2" s="235"/>
      <c r="G2" s="235"/>
      <c r="H2" s="235"/>
    </row>
    <row r="3" spans="2:8" s="1" customFormat="1" ht="14.25">
      <c r="B3" s="236"/>
      <c r="C3" s="236"/>
      <c r="D3" s="236"/>
      <c r="E3" s="236"/>
      <c r="F3" s="236"/>
      <c r="G3" s="236"/>
      <c r="H3" s="236"/>
    </row>
    <row r="4" spans="2:8" s="1" customFormat="1" ht="14.25">
      <c r="B4" s="236"/>
      <c r="C4" s="236"/>
      <c r="D4" s="236"/>
      <c r="E4" s="236"/>
      <c r="F4" s="236"/>
      <c r="G4" s="236"/>
      <c r="H4" s="236"/>
    </row>
    <row r="6" ht="14.25">
      <c r="B6" s="237" t="s">
        <v>179</v>
      </c>
    </row>
    <row r="8" spans="2:3" ht="14.25">
      <c r="B8" s="238" t="s">
        <v>389</v>
      </c>
      <c r="C8" s="239" t="s">
        <v>183</v>
      </c>
    </row>
    <row r="9" spans="2:3" ht="14.25">
      <c r="B9" s="240" t="s">
        <v>390</v>
      </c>
      <c r="C9" s="241">
        <f>SUM(C10:C14)</f>
        <v>0</v>
      </c>
    </row>
    <row r="10" spans="2:3" ht="14.25">
      <c r="B10" s="240" t="s">
        <v>391</v>
      </c>
      <c r="C10" s="241">
        <f>COUNTIF(Steps!G$1:G$65535,"Passed")</f>
        <v>0</v>
      </c>
    </row>
    <row r="11" spans="2:3" ht="14.25">
      <c r="B11" s="240" t="s">
        <v>392</v>
      </c>
      <c r="C11" s="241">
        <f>COUNTIF(Steps!G$1:G$65535,"Failed")</f>
        <v>0</v>
      </c>
    </row>
    <row r="12" spans="2:3" ht="14.25">
      <c r="B12" s="240" t="s">
        <v>393</v>
      </c>
      <c r="C12" s="241">
        <f>COUNTIF(Steps!G$1:G$65535,"Postponed")</f>
        <v>0</v>
      </c>
    </row>
    <row r="13" spans="2:3" ht="14.25">
      <c r="B13" s="240" t="s">
        <v>394</v>
      </c>
      <c r="C13" s="241">
        <f>COUNTIF(Steps!G$1:G$65535,"Not Applicable")</f>
        <v>0</v>
      </c>
    </row>
    <row r="14" spans="2:3" ht="14.25">
      <c r="B14" s="240" t="s">
        <v>395</v>
      </c>
      <c r="C14" s="241">
        <f>COUNTIF(Steps!G$1:G$65535,"Inaccurate")</f>
        <v>0</v>
      </c>
    </row>
    <row r="15" spans="2:3" ht="14.25">
      <c r="B15" s="242"/>
      <c r="C15" s="243"/>
    </row>
    <row r="17" spans="2:3" ht="15" customHeight="1">
      <c r="B17" s="244" t="s">
        <v>396</v>
      </c>
      <c r="C17" s="244"/>
    </row>
    <row r="18" spans="2:5" ht="14.25">
      <c r="B18" s="245" t="s">
        <v>397</v>
      </c>
      <c r="C18" s="246">
        <f>COUNTIF(Cases!D:D,"I")</f>
        <v>52</v>
      </c>
      <c r="D18" s="247"/>
      <c r="E18" s="248"/>
    </row>
    <row r="19" spans="2:5" ht="14.25">
      <c r="B19" s="245" t="s">
        <v>398</v>
      </c>
      <c r="C19" s="246">
        <f>COUNTIF(Cases!D:D,"II")</f>
        <v>15</v>
      </c>
      <c r="D19" s="247"/>
      <c r="E19" s="248"/>
    </row>
    <row r="20" spans="2:5" ht="14.25">
      <c r="B20" s="245" t="s">
        <v>398</v>
      </c>
      <c r="C20" s="246">
        <f>COUNTIF(Cases!D:D,"III")</f>
        <v>0</v>
      </c>
      <c r="D20" s="247"/>
      <c r="E20" s="248"/>
    </row>
    <row r="21" spans="2:5" ht="14.25">
      <c r="B21" s="249" t="s">
        <v>390</v>
      </c>
      <c r="C21" s="250">
        <f>SUM(C18:C20)</f>
        <v>67</v>
      </c>
      <c r="D21" s="251"/>
      <c r="E21" s="131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00390625" defaultRowHeight="15.75"/>
  <cols>
    <col min="1" max="1" width="1.75390625" style="252" customWidth="1"/>
    <col min="2" max="2" width="8.625" style="252" customWidth="1"/>
    <col min="3" max="3" width="25.125" style="252" customWidth="1"/>
    <col min="4" max="4" width="23.50390625" style="252" customWidth="1"/>
    <col min="5" max="5" width="23.25390625" style="252" customWidth="1"/>
    <col min="6" max="6" width="17.00390625" style="252" customWidth="1"/>
    <col min="7" max="7" width="21.125" style="252" customWidth="1"/>
    <col min="8" max="16384" width="8.75390625" style="4" customWidth="1"/>
  </cols>
  <sheetData>
    <row r="1" spans="1:7" ht="14.25">
      <c r="A1" s="253"/>
      <c r="B1" s="253"/>
      <c r="C1" s="253"/>
      <c r="D1" s="253"/>
      <c r="E1" s="253"/>
      <c r="F1" s="253"/>
      <c r="G1" s="253"/>
    </row>
    <row r="2" spans="2:7" s="254" customFormat="1" ht="15.75" customHeight="1">
      <c r="B2" s="255" t="s">
        <v>399</v>
      </c>
      <c r="C2" s="255"/>
      <c r="D2" s="255"/>
      <c r="E2" s="255"/>
      <c r="F2" s="255"/>
      <c r="G2" s="255"/>
    </row>
    <row r="3" spans="1:7" ht="14.25">
      <c r="A3" s="253"/>
      <c r="B3" s="256" t="s">
        <v>10</v>
      </c>
      <c r="C3" s="257" t="s">
        <v>400</v>
      </c>
      <c r="D3" s="257" t="s">
        <v>401</v>
      </c>
      <c r="E3" s="257" t="s">
        <v>402</v>
      </c>
      <c r="F3" s="257" t="s">
        <v>403</v>
      </c>
      <c r="G3" s="258" t="s">
        <v>404</v>
      </c>
    </row>
    <row r="4" spans="1:7" ht="14.25">
      <c r="A4" s="253"/>
      <c r="B4" s="259"/>
      <c r="C4" s="260"/>
      <c r="D4" s="261"/>
      <c r="E4" s="262"/>
      <c r="F4" s="263"/>
      <c r="G4" s="264"/>
    </row>
    <row r="5" spans="1:7" ht="14.25">
      <c r="A5" s="253"/>
      <c r="B5" s="265"/>
      <c r="C5" s="266"/>
      <c r="D5" s="267"/>
      <c r="E5" s="267"/>
      <c r="F5" s="267"/>
      <c r="G5" s="268"/>
    </row>
    <row r="6" spans="1:7" ht="14.25">
      <c r="A6" s="253"/>
      <c r="B6" s="269"/>
      <c r="C6" s="35"/>
      <c r="D6" s="267"/>
      <c r="E6" s="267"/>
      <c r="F6" s="267"/>
      <c r="G6" s="268"/>
    </row>
    <row r="7" spans="1:7" ht="14.25">
      <c r="A7" s="253"/>
      <c r="B7" s="269"/>
      <c r="C7" s="35"/>
      <c r="D7" s="267"/>
      <c r="E7" s="267"/>
      <c r="F7" s="267"/>
      <c r="G7" s="268"/>
    </row>
    <row r="8" spans="1:7" ht="14.25">
      <c r="A8" s="253"/>
      <c r="B8" s="270"/>
      <c r="C8" s="271"/>
      <c r="D8" s="267"/>
      <c r="E8" s="267"/>
      <c r="F8" s="267"/>
      <c r="G8" s="268"/>
    </row>
    <row r="9" spans="1:7" ht="14.25">
      <c r="A9" s="253"/>
      <c r="B9" s="270"/>
      <c r="C9" s="271"/>
      <c r="D9" s="267"/>
      <c r="E9" s="267"/>
      <c r="F9" s="267"/>
      <c r="G9" s="268"/>
    </row>
    <row r="10" spans="1:7" ht="14.25">
      <c r="A10" s="253"/>
      <c r="B10" s="270"/>
      <c r="C10" s="271"/>
      <c r="D10" s="267"/>
      <c r="E10" s="267"/>
      <c r="F10" s="267"/>
      <c r="G10" s="268"/>
    </row>
    <row r="11" spans="1:7" ht="14.25">
      <c r="A11" s="253"/>
      <c r="B11" s="270"/>
      <c r="C11" s="271"/>
      <c r="D11" s="267"/>
      <c r="E11" s="267"/>
      <c r="F11" s="267"/>
      <c r="G11" s="268"/>
    </row>
    <row r="12" spans="1:7" ht="14.25">
      <c r="A12" s="253"/>
      <c r="B12" s="270"/>
      <c r="C12" s="271"/>
      <c r="D12" s="267"/>
      <c r="E12" s="267"/>
      <c r="F12" s="267"/>
      <c r="G12" s="268"/>
    </row>
    <row r="13" spans="1:7" ht="14.25">
      <c r="A13" s="253"/>
      <c r="B13" s="270"/>
      <c r="C13" s="60"/>
      <c r="D13" s="267"/>
      <c r="E13" s="272"/>
      <c r="F13" s="267"/>
      <c r="G13" s="268"/>
    </row>
    <row r="14" spans="1:7" ht="14.25">
      <c r="A14" s="253"/>
      <c r="B14" s="273"/>
      <c r="C14" s="266"/>
      <c r="D14" s="267"/>
      <c r="E14" s="266"/>
      <c r="F14" s="267"/>
      <c r="G14" s="268"/>
    </row>
    <row r="15" spans="1:7" ht="14.25">
      <c r="A15" s="253"/>
      <c r="B15" s="273"/>
      <c r="C15" s="266"/>
      <c r="D15" s="267"/>
      <c r="E15" s="266"/>
      <c r="F15" s="267"/>
      <c r="G15" s="268"/>
    </row>
    <row r="16" spans="1:7" ht="14.25">
      <c r="A16" s="253"/>
      <c r="B16" s="274"/>
      <c r="C16" s="275"/>
      <c r="D16" s="267"/>
      <c r="E16" s="266"/>
      <c r="F16" s="267"/>
      <c r="G16" s="268"/>
    </row>
    <row r="17" spans="1:7" ht="14.25">
      <c r="A17" s="253"/>
      <c r="B17" s="270"/>
      <c r="C17" s="271"/>
      <c r="D17" s="267"/>
      <c r="E17" s="267"/>
      <c r="F17" s="267"/>
      <c r="G17" s="268"/>
    </row>
    <row r="18" spans="1:7" ht="14.25">
      <c r="A18" s="253"/>
      <c r="B18" s="270"/>
      <c r="C18" s="271"/>
      <c r="D18" s="267"/>
      <c r="E18" s="267"/>
      <c r="F18" s="267"/>
      <c r="G18" s="268"/>
    </row>
    <row r="19" spans="1:7" ht="14.25">
      <c r="A19" s="253"/>
      <c r="B19" s="270"/>
      <c r="C19" s="271"/>
      <c r="D19" s="267"/>
      <c r="E19" s="267"/>
      <c r="F19" s="267"/>
      <c r="G19" s="268"/>
    </row>
    <row r="20" spans="1:7" ht="14.25">
      <c r="A20" s="253"/>
      <c r="B20" s="270"/>
      <c r="C20" s="271"/>
      <c r="D20" s="267"/>
      <c r="E20" s="267"/>
      <c r="F20" s="267"/>
      <c r="G20" s="268"/>
    </row>
    <row r="21" spans="1:7" ht="14.25">
      <c r="A21" s="253"/>
      <c r="B21" s="270"/>
      <c r="C21" s="271"/>
      <c r="D21" s="267"/>
      <c r="E21" s="267"/>
      <c r="F21" s="267"/>
      <c r="G21" s="268"/>
    </row>
    <row r="22" spans="1:7" ht="17.25" customHeight="1">
      <c r="A22" s="253"/>
      <c r="B22" s="270"/>
      <c r="C22" s="271"/>
      <c r="D22" s="267"/>
      <c r="E22" s="267"/>
      <c r="F22" s="267"/>
      <c r="G22" s="268"/>
    </row>
    <row r="23" spans="1:7" ht="17.25" customHeight="1">
      <c r="A23" s="253"/>
      <c r="B23" s="270"/>
      <c r="C23" s="271"/>
      <c r="D23" s="267"/>
      <c r="E23" s="267"/>
      <c r="F23" s="267"/>
      <c r="G23" s="268"/>
    </row>
    <row r="24" spans="1:7" ht="17.25" customHeight="1">
      <c r="A24" s="253"/>
      <c r="B24" s="270"/>
      <c r="C24" s="271"/>
      <c r="D24" s="267"/>
      <c r="E24" s="267"/>
      <c r="F24" s="267"/>
      <c r="G24" s="268"/>
    </row>
    <row r="25" spans="1:7" ht="17.25" customHeight="1">
      <c r="A25" s="253"/>
      <c r="B25" s="276"/>
      <c r="C25" s="277"/>
      <c r="D25" s="267"/>
      <c r="E25" s="272"/>
      <c r="F25" s="267"/>
      <c r="G25" s="268"/>
    </row>
    <row r="26" spans="1:7" ht="17.25" customHeight="1">
      <c r="A26" s="253"/>
      <c r="B26" s="278"/>
      <c r="C26" s="59"/>
      <c r="D26" s="267"/>
      <c r="E26" s="272"/>
      <c r="F26" s="267"/>
      <c r="G26" s="268"/>
    </row>
    <row r="27" spans="1:7" ht="17.25" customHeight="1">
      <c r="A27" s="253"/>
      <c r="B27" s="278"/>
      <c r="C27" s="59"/>
      <c r="D27" s="267"/>
      <c r="E27" s="272"/>
      <c r="F27" s="267"/>
      <c r="G27" s="268"/>
    </row>
    <row r="28" spans="1:7" ht="17.25" customHeight="1">
      <c r="A28" s="253"/>
      <c r="B28" s="278"/>
      <c r="C28" s="59"/>
      <c r="D28" s="267"/>
      <c r="E28" s="272"/>
      <c r="F28" s="267"/>
      <c r="G28" s="268"/>
    </row>
    <row r="29" spans="1:7" ht="17.25" customHeight="1">
      <c r="A29" s="253"/>
      <c r="B29" s="278"/>
      <c r="C29" s="59"/>
      <c r="D29" s="267"/>
      <c r="E29" s="272"/>
      <c r="F29" s="267"/>
      <c r="G29" s="268"/>
    </row>
    <row r="30" spans="1:7" ht="14.25">
      <c r="A30" s="253"/>
      <c r="B30" s="273"/>
      <c r="C30" s="279"/>
      <c r="D30" s="267"/>
      <c r="E30" s="279"/>
      <c r="F30" s="267"/>
      <c r="G30" s="268"/>
    </row>
    <row r="31" spans="1:7" ht="14.25">
      <c r="A31" s="253"/>
      <c r="B31" s="276"/>
      <c r="C31" s="59"/>
      <c r="D31" s="267"/>
      <c r="E31" s="272"/>
      <c r="F31" s="267"/>
      <c r="G31" s="268"/>
    </row>
    <row r="32" spans="1:7" ht="17.25" customHeight="1">
      <c r="A32" s="253"/>
      <c r="B32" s="276"/>
      <c r="C32" s="59"/>
      <c r="D32" s="267"/>
      <c r="E32" s="272"/>
      <c r="F32" s="267"/>
      <c r="G32" s="268"/>
    </row>
    <row r="33" spans="1:7" ht="17.25" customHeight="1">
      <c r="A33" s="253"/>
      <c r="B33" s="276"/>
      <c r="C33" s="59"/>
      <c r="D33" s="267"/>
      <c r="E33" s="272"/>
      <c r="F33" s="267"/>
      <c r="G33" s="268"/>
    </row>
    <row r="34" spans="1:7" ht="17.25" customHeight="1">
      <c r="A34" s="253"/>
      <c r="B34" s="276"/>
      <c r="C34" s="59"/>
      <c r="D34" s="267"/>
      <c r="E34" s="272"/>
      <c r="F34" s="267"/>
      <c r="G34" s="268"/>
    </row>
    <row r="35" spans="1:7" ht="17.25" customHeight="1">
      <c r="A35" s="253"/>
      <c r="B35" s="276"/>
      <c r="C35" s="59"/>
      <c r="D35" s="267"/>
      <c r="E35" s="272"/>
      <c r="F35" s="267"/>
      <c r="G35" s="268"/>
    </row>
    <row r="36" spans="1:7" ht="14.25">
      <c r="A36" s="253"/>
      <c r="B36" s="276"/>
      <c r="C36" s="277"/>
      <c r="D36" s="267"/>
      <c r="E36" s="272"/>
      <c r="F36" s="267"/>
      <c r="G36" s="268"/>
    </row>
    <row r="37" spans="1:7" ht="17.25" customHeight="1">
      <c r="A37" s="253"/>
      <c r="B37" s="276"/>
      <c r="C37" s="59"/>
      <c r="D37" s="267"/>
      <c r="E37" s="267"/>
      <c r="F37" s="267"/>
      <c r="G37" s="268"/>
    </row>
    <row r="38" spans="1:7" ht="17.25" customHeight="1">
      <c r="A38" s="253"/>
      <c r="B38" s="276"/>
      <c r="C38" s="277"/>
      <c r="D38" s="267"/>
      <c r="E38" s="267"/>
      <c r="F38" s="267"/>
      <c r="G38" s="268"/>
    </row>
    <row r="39" spans="1:7" ht="17.25" customHeight="1">
      <c r="A39" s="253"/>
      <c r="B39" s="276"/>
      <c r="C39" s="59"/>
      <c r="D39" s="267"/>
      <c r="E39" s="272"/>
      <c r="F39" s="267"/>
      <c r="G39" s="268"/>
    </row>
    <row r="40" spans="1:7" ht="17.25" customHeight="1">
      <c r="A40" s="253"/>
      <c r="B40" s="276"/>
      <c r="C40" s="59"/>
      <c r="D40" s="267"/>
      <c r="E40" s="272"/>
      <c r="F40" s="267"/>
      <c r="G40" s="268"/>
    </row>
    <row r="41" spans="1:7" ht="17.25" customHeight="1">
      <c r="A41" s="253"/>
      <c r="B41" s="276"/>
      <c r="C41" s="59"/>
      <c r="D41" s="267"/>
      <c r="E41" s="267"/>
      <c r="F41" s="267"/>
      <c r="G41" s="268"/>
    </row>
    <row r="42" spans="1:7" ht="17.25" customHeight="1">
      <c r="A42" s="253"/>
      <c r="B42" s="276"/>
      <c r="C42" s="59"/>
      <c r="D42" s="267"/>
      <c r="E42" s="267"/>
      <c r="F42" s="267"/>
      <c r="G42" s="268"/>
    </row>
    <row r="43" spans="1:7" ht="14.25">
      <c r="A43" s="253"/>
      <c r="B43" s="276"/>
      <c r="C43" s="277"/>
      <c r="D43" s="267"/>
      <c r="E43" s="267"/>
      <c r="F43" s="267"/>
      <c r="G43" s="268"/>
    </row>
    <row r="44" spans="1:7" ht="17.25" customHeight="1">
      <c r="A44" s="253"/>
      <c r="B44" s="276"/>
      <c r="C44" s="59"/>
      <c r="D44" s="267"/>
      <c r="E44" s="267"/>
      <c r="F44" s="267"/>
      <c r="G44" s="268"/>
    </row>
    <row r="45" spans="1:7" ht="17.25" customHeight="1">
      <c r="A45" s="253"/>
      <c r="B45" s="276"/>
      <c r="C45" s="277"/>
      <c r="D45" s="267"/>
      <c r="E45" s="267"/>
      <c r="F45" s="267"/>
      <c r="G45" s="268"/>
    </row>
    <row r="46" spans="1:7" ht="17.25" customHeight="1">
      <c r="A46" s="253"/>
      <c r="B46" s="276"/>
      <c r="C46" s="59"/>
      <c r="D46" s="267"/>
      <c r="E46" s="272"/>
      <c r="F46" s="267"/>
      <c r="G46" s="268"/>
    </row>
    <row r="47" spans="1:7" ht="14.25">
      <c r="A47" s="253"/>
      <c r="B47" s="276"/>
      <c r="C47" s="59"/>
      <c r="D47" s="267"/>
      <c r="E47" s="272"/>
      <c r="F47" s="267"/>
      <c r="G47" s="268"/>
    </row>
    <row r="48" spans="1:7" ht="17.25" customHeight="1">
      <c r="A48" s="253"/>
      <c r="B48" s="276"/>
      <c r="C48" s="59"/>
      <c r="D48" s="267"/>
      <c r="E48" s="272"/>
      <c r="F48" s="267"/>
      <c r="G48" s="268"/>
    </row>
    <row r="49" spans="1:7" ht="17.25" customHeight="1">
      <c r="A49" s="253"/>
      <c r="B49" s="276"/>
      <c r="C49" s="59"/>
      <c r="D49" s="267"/>
      <c r="E49" s="272"/>
      <c r="F49" s="267"/>
      <c r="G49" s="268"/>
    </row>
    <row r="50" spans="1:7" ht="17.25" customHeight="1">
      <c r="A50" s="253"/>
      <c r="B50" s="276"/>
      <c r="C50" s="59"/>
      <c r="D50" s="267"/>
      <c r="E50" s="272"/>
      <c r="F50" s="267"/>
      <c r="G50" s="268"/>
    </row>
    <row r="51" spans="1:7" ht="14.25">
      <c r="A51" s="253"/>
      <c r="B51" s="273"/>
      <c r="C51" s="266"/>
      <c r="D51" s="267"/>
      <c r="E51" s="266"/>
      <c r="F51" s="267"/>
      <c r="G51" s="268"/>
    </row>
    <row r="52" spans="1:7" ht="17.25" customHeight="1">
      <c r="A52" s="253"/>
      <c r="B52" s="276"/>
      <c r="C52" s="266"/>
      <c r="D52" s="267"/>
      <c r="E52" s="266"/>
      <c r="F52" s="267"/>
      <c r="G52" s="268"/>
    </row>
    <row r="53" spans="1:7" ht="17.25" customHeight="1">
      <c r="A53" s="253"/>
      <c r="B53" s="276"/>
      <c r="C53" s="266"/>
      <c r="D53" s="267"/>
      <c r="E53" s="266"/>
      <c r="F53" s="267"/>
      <c r="G53" s="268"/>
    </row>
    <row r="54" spans="1:7" ht="17.25" customHeight="1">
      <c r="A54" s="253"/>
      <c r="B54" s="276"/>
      <c r="C54" s="59"/>
      <c r="D54" s="267"/>
      <c r="E54" s="279"/>
      <c r="F54" s="267"/>
      <c r="G54" s="268"/>
    </row>
    <row r="55" spans="1:7" ht="17.25" customHeight="1">
      <c r="A55" s="253"/>
      <c r="B55" s="276"/>
      <c r="C55" s="59"/>
      <c r="D55" s="267"/>
      <c r="E55" s="279"/>
      <c r="F55" s="267"/>
      <c r="G55" s="268"/>
    </row>
    <row r="56" spans="1:7" ht="17.25" customHeight="1">
      <c r="A56" s="253"/>
      <c r="B56" s="265"/>
      <c r="C56" s="279"/>
      <c r="D56" s="267"/>
      <c r="E56" s="267"/>
      <c r="F56" s="267"/>
      <c r="G56" s="268"/>
    </row>
    <row r="57" spans="1:7" ht="14.25">
      <c r="A57" s="253"/>
      <c r="B57" s="265"/>
      <c r="C57" s="280"/>
      <c r="D57" s="267"/>
      <c r="E57" s="267"/>
      <c r="F57" s="267"/>
      <c r="G57" s="268"/>
    </row>
    <row r="58" spans="1:7" ht="14.25">
      <c r="A58" s="253"/>
      <c r="B58" s="265"/>
      <c r="C58" s="279"/>
      <c r="D58" s="267"/>
      <c r="E58" s="267"/>
      <c r="F58" s="267"/>
      <c r="G58" s="268"/>
    </row>
    <row r="59" spans="1:7" ht="14.25">
      <c r="A59" s="253"/>
      <c r="B59" s="265"/>
      <c r="C59" s="279"/>
      <c r="D59" s="267"/>
      <c r="E59" s="267"/>
      <c r="F59" s="267"/>
      <c r="G59" s="268"/>
    </row>
    <row r="60" spans="1:7" ht="14.25">
      <c r="A60" s="253"/>
      <c r="B60" s="281"/>
      <c r="C60" s="282"/>
      <c r="D60" s="283"/>
      <c r="E60" s="283"/>
      <c r="F60" s="283"/>
      <c r="G60" s="284"/>
    </row>
  </sheetData>
  <sheetProtection/>
  <mergeCells count="1">
    <mergeCell ref="B2:G2"/>
  </mergeCells>
  <printOptions/>
  <pageMargins left="0.4597222222222222" right="0.49027777777777776" top="0.7201388888888889" bottom="0.6104166666666666" header="0.5" footer="0.3902777777777778"/>
  <pageSetup horizontalDpi="300" verticalDpi="300" orientation="landscape" paperSize="9" scale="90"/>
  <headerFooter alignWithMargins="0">
    <oddHeader>&amp;C&amp;"宋体,Regular"&amp;F</oddHeader>
    <oddFooter>&amp;C&amp;"宋体,Regular"&amp;P/&amp;N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2008-12-09T13:28:38Z</dcterms:modified>
  <cp:category/>
  <cp:version/>
  <cp:contentType/>
  <cp:contentStatus/>
</cp:coreProperties>
</file>