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'Cases'!$B$17:$E$507</definedName>
    <definedName name="_xlnm._FilterDatabase" localSheetId="1" hidden="1">'Steps'!$B$8:$H$2249</definedName>
    <definedName name="Excel_BuiltIn_Print_Area_1">'Cases'!$B:$E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<sst xmlns="http://schemas.openxmlformats.org/spreadsheetml/2006/main" count="546" uniqueCount="422">
  <si>
    <t>Case ID</t>
  </si>
  <si>
    <t>Title</t>
  </si>
  <si>
    <t>Priority</t>
  </si>
  <si>
    <t>Steps</t>
  </si>
  <si>
    <t>Description</t>
  </si>
  <si>
    <t>Expected Value</t>
  </si>
  <si>
    <t>Result</t>
  </si>
  <si>
    <t>Remarks</t>
  </si>
  <si>
    <t>58.1.2</t>
  </si>
  <si>
    <t>59.1.2</t>
  </si>
  <si>
    <t>60.1.2</t>
  </si>
  <si>
    <t>61.1.2</t>
  </si>
  <si>
    <t>62.1.2</t>
  </si>
  <si>
    <t>63.1.2</t>
  </si>
  <si>
    <t>64.1.2</t>
  </si>
  <si>
    <t>65.1.2</t>
  </si>
  <si>
    <t>66.1.2</t>
  </si>
  <si>
    <t>67.1.2</t>
  </si>
  <si>
    <t>68.1.2</t>
  </si>
  <si>
    <t>69.1.2</t>
  </si>
  <si>
    <t>70.1.2</t>
  </si>
  <si>
    <t>71.1.2</t>
  </si>
  <si>
    <t>72.1.2</t>
  </si>
  <si>
    <t>73.1.2</t>
  </si>
  <si>
    <t>74.1.2</t>
  </si>
  <si>
    <t>75.1.2</t>
  </si>
  <si>
    <t>76.1.2</t>
  </si>
  <si>
    <t>77.1.2</t>
  </si>
  <si>
    <t>78.1.2</t>
  </si>
  <si>
    <t>79.1.2</t>
  </si>
  <si>
    <t>80.1.2</t>
  </si>
  <si>
    <t>81.1.2</t>
  </si>
  <si>
    <t>82.1.2</t>
  </si>
  <si>
    <t>83.1.2</t>
  </si>
  <si>
    <t>84.1.2</t>
  </si>
  <si>
    <t>85.1.2</t>
  </si>
  <si>
    <t>86.1.2</t>
  </si>
  <si>
    <t>87.1.2</t>
  </si>
  <si>
    <t>88.1.2</t>
  </si>
  <si>
    <t>89.1.2</t>
  </si>
  <si>
    <t>90.1.2</t>
  </si>
  <si>
    <t>91.1.2</t>
  </si>
  <si>
    <t>92.1.2</t>
  </si>
  <si>
    <t>93.1.2</t>
  </si>
  <si>
    <t>94.1.2</t>
  </si>
  <si>
    <t>95.1.2</t>
  </si>
  <si>
    <t>96.1.2</t>
  </si>
  <si>
    <t>97.1.2</t>
  </si>
  <si>
    <t>98.1.2</t>
  </si>
  <si>
    <t>99.1.2</t>
  </si>
  <si>
    <t>100.1.2</t>
  </si>
  <si>
    <t>101.1.2</t>
  </si>
  <si>
    <t>102.1.2</t>
  </si>
  <si>
    <t>103.1.2</t>
  </si>
  <si>
    <t>104.1.2</t>
  </si>
  <si>
    <t>105.1.2</t>
  </si>
  <si>
    <t>106.1.2</t>
  </si>
  <si>
    <t>107.1.2</t>
  </si>
  <si>
    <t>108.1.2</t>
  </si>
  <si>
    <t>109.1.2</t>
  </si>
  <si>
    <t>110.1.2</t>
  </si>
  <si>
    <t>111.1.2</t>
  </si>
  <si>
    <t>112.1.2</t>
  </si>
  <si>
    <t>113.1.2</t>
  </si>
  <si>
    <t>114.1.2</t>
  </si>
  <si>
    <t>115.1.2</t>
  </si>
  <si>
    <t>116.1.2</t>
  </si>
  <si>
    <t>117.1.2</t>
  </si>
  <si>
    <t>118.1.2</t>
  </si>
  <si>
    <t>119.1.2</t>
  </si>
  <si>
    <t>120.1.2</t>
  </si>
  <si>
    <t>121.1.2</t>
  </si>
  <si>
    <t>122.1.2</t>
  </si>
  <si>
    <t>123.1.2</t>
  </si>
  <si>
    <t>124.1.2</t>
  </si>
  <si>
    <t>125.1.2</t>
  </si>
  <si>
    <t>126.1.2</t>
  </si>
  <si>
    <t>127.1.2</t>
  </si>
  <si>
    <t>128.1.2</t>
  </si>
  <si>
    <t>129.1.2</t>
  </si>
  <si>
    <t>130.1.2</t>
  </si>
  <si>
    <t>131.1.2</t>
  </si>
  <si>
    <t>132.1.2</t>
  </si>
  <si>
    <t>133.1.2</t>
  </si>
  <si>
    <t>134.1.2</t>
  </si>
  <si>
    <t>135.1.2</t>
  </si>
  <si>
    <t>136.1.2</t>
  </si>
  <si>
    <t>137.1.2</t>
  </si>
  <si>
    <t>138.1.2</t>
  </si>
  <si>
    <t>139.1.2</t>
  </si>
  <si>
    <t>140.1.2</t>
  </si>
  <si>
    <t>141.1.2</t>
  </si>
  <si>
    <t>142.1.2</t>
  </si>
  <si>
    <t>143.1.2</t>
  </si>
  <si>
    <t>144.1.2</t>
  </si>
  <si>
    <t>145.1.2</t>
  </si>
  <si>
    <t>146.1.2</t>
  </si>
  <si>
    <t>147.1.2</t>
  </si>
  <si>
    <t>148.1.2</t>
  </si>
  <si>
    <t>149.1.2</t>
  </si>
  <si>
    <t>150.1.2</t>
  </si>
  <si>
    <t>151.1.2</t>
  </si>
  <si>
    <t>152.1.2</t>
  </si>
  <si>
    <t>153.1.2</t>
  </si>
  <si>
    <t>154.1.2</t>
  </si>
  <si>
    <t>155.1.2</t>
  </si>
  <si>
    <t>156.1.2</t>
  </si>
  <si>
    <t>157.1.2</t>
  </si>
  <si>
    <t>158.1.2</t>
  </si>
  <si>
    <t>159.1.2</t>
  </si>
  <si>
    <t>160.1.2</t>
  </si>
  <si>
    <t>161.1.2</t>
  </si>
  <si>
    <t>162.1.2</t>
  </si>
  <si>
    <t>163.1.2</t>
  </si>
  <si>
    <t>164.1.2</t>
  </si>
  <si>
    <t>165.1.2</t>
  </si>
  <si>
    <t>166.1.2</t>
  </si>
  <si>
    <t>167.1.2</t>
  </si>
  <si>
    <t>168.1.2</t>
  </si>
  <si>
    <t>169.1.2</t>
  </si>
  <si>
    <t>170.1.2</t>
  </si>
  <si>
    <t>171.1.2</t>
  </si>
  <si>
    <t>172.1.2</t>
  </si>
  <si>
    <t>173.1.2</t>
  </si>
  <si>
    <t>174.1.2</t>
  </si>
  <si>
    <t>175.1.2</t>
  </si>
  <si>
    <t>176.1.2</t>
  </si>
  <si>
    <t>177.1.2</t>
  </si>
  <si>
    <t>178.1.2</t>
  </si>
  <si>
    <t>179.1.2</t>
  </si>
  <si>
    <t>180.1.2</t>
  </si>
  <si>
    <t>181.1.2</t>
  </si>
  <si>
    <t>182.1.2</t>
  </si>
  <si>
    <t>183.1.2</t>
  </si>
  <si>
    <t>184.1.2</t>
  </si>
  <si>
    <t>185.1.2</t>
  </si>
  <si>
    <t>186.1.2</t>
  </si>
  <si>
    <t>187.1.2</t>
  </si>
  <si>
    <t>188.1.2</t>
  </si>
  <si>
    <t>189.1.2</t>
  </si>
  <si>
    <t>190.1.2</t>
  </si>
  <si>
    <t>191.1.2</t>
  </si>
  <si>
    <t>192.1.2</t>
  </si>
  <si>
    <t>193.1.2</t>
  </si>
  <si>
    <t>194.1.2</t>
  </si>
  <si>
    <t>195.1.2</t>
  </si>
  <si>
    <t>196.1.2</t>
  </si>
  <si>
    <t>197.1.2</t>
  </si>
  <si>
    <t>198.1.2</t>
  </si>
  <si>
    <t>199.1.2</t>
  </si>
  <si>
    <t>200.1.2</t>
  </si>
  <si>
    <t>201.1.2</t>
  </si>
  <si>
    <t>202.1.2</t>
  </si>
  <si>
    <t>203.1.2</t>
  </si>
  <si>
    <t>204.1.2</t>
  </si>
  <si>
    <t>205.1.2</t>
  </si>
  <si>
    <t>206.1.2</t>
  </si>
  <si>
    <t>207.1.2</t>
  </si>
  <si>
    <t>208.1.2</t>
  </si>
  <si>
    <t>209.1.2</t>
  </si>
  <si>
    <t>210.1.2</t>
  </si>
  <si>
    <t>211.1.2</t>
  </si>
  <si>
    <t>212.1.2</t>
  </si>
  <si>
    <t>213.1.2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</si>
  <si>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</si>
  <si>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</si>
  <si>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</si>
  <si>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</si>
  <si>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</si>
  <si>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</si>
  <si>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</si>
  <si>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</si>
  <si>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</si>
  <si>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</si>
  <si>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</si>
  <si>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</si>
  <si>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</si>
  <si>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</si>
  <si>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</si>
  <si>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</si>
  <si>
    <t>Software</t>
  </si>
  <si>
    <t xml:space="preserve">Kernel : </t>
  </si>
  <si>
    <t xml:space="preserve">Root file system : </t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</si>
  <si>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</si>
  <si>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</si>
  <si>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 xml:space="preserve">Hardware : </t>
  </si>
  <si>
    <t>General Message</t>
  </si>
  <si>
    <t>1.1.1</t>
  </si>
  <si>
    <t>I</t>
  </si>
  <si>
    <t>1.2.1</t>
  </si>
  <si>
    <t>1.1.2</t>
  </si>
  <si>
    <t>Create screen checking(the word counter, the Options, Partial Options, keys functions)</t>
  </si>
  <si>
    <t>1.2.1.1</t>
  </si>
  <si>
    <t>1.2.1.3</t>
  </si>
  <si>
    <t>receive and check its display, all of the chars should display correctly</t>
  </si>
  <si>
    <t>check the counter while enter chars</t>
  </si>
  <si>
    <t>check Options menu</t>
  </si>
  <si>
    <t>check Partial Options menu by pressing the Select key</t>
  </si>
  <si>
    <t>check the other keys functions</t>
  </si>
  <si>
    <t>send to itself</t>
  </si>
  <si>
    <t>receive and check its display, all of the chars should display correctly</t>
  </si>
  <si>
    <t>try to send to itself</t>
  </si>
  <si>
    <t>receive and check its display</t>
  </si>
  <si>
    <t>No text preview</t>
  </si>
  <si>
    <t>check the page counter display correctly</t>
  </si>
  <si>
    <t xml:space="preserve">send to itself, but just the first page receive,  the second and the later part are lost </t>
  </si>
  <si>
    <t>check received part the display</t>
  </si>
  <si>
    <t>create a SMS with longest content</t>
  </si>
  <si>
    <t>all chars should display correctly</t>
  </si>
  <si>
    <t>receive a SMS with all upper, lower letters, numbers, symbols</t>
  </si>
  <si>
    <t>forward it to a competitor phone</t>
  </si>
  <si>
    <t>the competitor phone receive it, all of the chars should display correctly</t>
  </si>
  <si>
    <t>receive a SMS with 160 chars</t>
  </si>
  <si>
    <t>receive a SMS with empty content</t>
  </si>
  <si>
    <t>receive a MP SMS with all upper, lower letters, numbers, symbols</t>
  </si>
  <si>
    <t>receive a MP SMS with longest content</t>
  </si>
  <si>
    <t>Check the display of the Create SMS screen</t>
  </si>
  <si>
    <t>1.3.1</t>
  </si>
  <si>
    <t>1.3.1.1</t>
  </si>
  <si>
    <t>1.5.1</t>
  </si>
  <si>
    <t>1.1.2</t>
  </si>
  <si>
    <t>enter the Create SMS screen</t>
  </si>
  <si>
    <t>Save number to people message which is not saved people</t>
  </si>
  <si>
    <r>
      <t xml:space="preserve">Test Environment : </t>
    </r>
    <r>
      <rPr>
        <sz val="10"/>
        <rFont val="Arial"/>
        <family val="2"/>
      </rPr>
      <t>Device,</t>
    </r>
    <r>
      <rPr>
        <sz val="10"/>
        <rFont val="Arial"/>
        <family val="2"/>
      </rPr>
      <t>SIM,Battery</t>
    </r>
    <r>
      <rPr>
        <sz val="10"/>
        <rFont val="Arial"/>
        <family val="2"/>
      </rPr>
      <t xml:space="preserve"> </t>
    </r>
  </si>
  <si>
    <t>Case Title : GTA03 Messages</t>
  </si>
  <si>
    <t>Entry by message</t>
  </si>
  <si>
    <t>Go through the I/O</t>
  </si>
  <si>
    <t>1.6.1</t>
  </si>
  <si>
    <t>Event Handling</t>
  </si>
  <si>
    <t xml:space="preserve">XXX character should be limitation </t>
  </si>
  <si>
    <t xml:space="preserve">Create Message </t>
  </si>
  <si>
    <t>Entry forward screen</t>
  </si>
  <si>
    <t>Reference (Spec)</t>
  </si>
  <si>
    <t>GTA03 intercation :2.4.3 sending SMS Multiple people</t>
  </si>
  <si>
    <t>1.1.3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</si>
  <si>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</si>
  <si>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</si>
  <si>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</si>
  <si>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</si>
  <si>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</si>
  <si>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</si>
  <si>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</si>
  <si>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</si>
  <si>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</si>
  <si>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</si>
  <si>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</si>
  <si>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</si>
  <si>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</si>
  <si>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</si>
  <si>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</si>
  <si>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</si>
  <si>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</si>
  <si>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</si>
  <si>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II</t>
  </si>
  <si>
    <r>
      <t>A</t>
    </r>
    <r>
      <rPr>
        <sz val="10"/>
        <rFont val="Arial"/>
        <family val="2"/>
      </rPr>
      <t>lerting when new Message arriving</t>
    </r>
  </si>
  <si>
    <t>GTA03 intercation : 2.4.5 Forward SMS</t>
  </si>
  <si>
    <t>GTA03 intercation : 2.4.4 Reply SMS</t>
  </si>
  <si>
    <t>GTA03 intercation : 2.4.1 view SMS</t>
  </si>
  <si>
    <t>Add Recipient</t>
  </si>
  <si>
    <t>GTA03 intercation : 2.4.7 save number to people</t>
  </si>
  <si>
    <t>1.4.1</t>
  </si>
  <si>
    <t>1.7.2</t>
  </si>
  <si>
    <t>1.7.3</t>
  </si>
  <si>
    <t>1.7.4</t>
  </si>
  <si>
    <t>1.7.5</t>
  </si>
  <si>
    <t>1.7.1</t>
  </si>
  <si>
    <t>1.8.1</t>
  </si>
  <si>
    <t>Delete All Messages</t>
  </si>
  <si>
    <t>1.5.2</t>
  </si>
  <si>
    <t>Delete Message one by one</t>
  </si>
  <si>
    <t>1.3.1.1</t>
  </si>
  <si>
    <t>1.3.1.3</t>
  </si>
  <si>
    <t>Empty and full memory</t>
  </si>
  <si>
    <t>1.7.6</t>
  </si>
  <si>
    <t>1.7.7</t>
  </si>
  <si>
    <t>Forward while phone memory is full</t>
  </si>
  <si>
    <t>Try to Send message while the phone memory is low</t>
  </si>
  <si>
    <t>Try to Send message while the phone memory is full</t>
  </si>
  <si>
    <t>1.7.8</t>
  </si>
  <si>
    <t>1.2.1</t>
  </si>
  <si>
    <t>1.2.1.1</t>
  </si>
  <si>
    <t>1.2.1.2</t>
  </si>
  <si>
    <t>1.3.1</t>
  </si>
  <si>
    <t>1.3.1.2</t>
  </si>
  <si>
    <t>1.3.1.5</t>
  </si>
  <si>
    <t>1.3.1.6</t>
  </si>
  <si>
    <t>1.3.1.7</t>
  </si>
  <si>
    <t>1.3.2</t>
  </si>
  <si>
    <t>1.3.2.1</t>
  </si>
  <si>
    <t>1.3.2.2</t>
  </si>
  <si>
    <t>1.3.2.3</t>
  </si>
  <si>
    <t>1.3.2.4</t>
  </si>
  <si>
    <t>1.3.2.5</t>
  </si>
  <si>
    <t>1.3.2.6</t>
  </si>
  <si>
    <t>1.3.3</t>
  </si>
  <si>
    <t>1.3.3.1</t>
  </si>
  <si>
    <t>1.3.3.2</t>
  </si>
  <si>
    <t>1.3.3.3</t>
  </si>
  <si>
    <t>1.3.3.4</t>
  </si>
  <si>
    <t>1.3.3.5</t>
  </si>
  <si>
    <t>1.3.3.6</t>
  </si>
  <si>
    <t>1.3.3.7</t>
  </si>
  <si>
    <t>1.2.1.2</t>
  </si>
  <si>
    <t>1.2.1.3</t>
  </si>
  <si>
    <t>1.3.1.4</t>
  </si>
  <si>
    <t>1.3.1.5</t>
  </si>
  <si>
    <t>1.3.1.6</t>
  </si>
  <si>
    <t>1.3.1.7</t>
  </si>
  <si>
    <t>1.3.2</t>
  </si>
  <si>
    <t>1.3.2.1</t>
  </si>
  <si>
    <t>1.3.2.2</t>
  </si>
  <si>
    <t>1.3.2.3</t>
  </si>
  <si>
    <t>1.3.2.4</t>
  </si>
  <si>
    <t>1.3.2.5</t>
  </si>
  <si>
    <t>1.3.2.6</t>
  </si>
  <si>
    <t>1.3.3</t>
  </si>
  <si>
    <t>1.3.3.1</t>
  </si>
  <si>
    <t>Reply to sender</t>
  </si>
  <si>
    <t>1.3.3.8</t>
  </si>
  <si>
    <t>1.3.3.9</t>
  </si>
  <si>
    <t>Save number to people</t>
  </si>
  <si>
    <t>1.3.2.7</t>
  </si>
  <si>
    <r>
      <t xml:space="preserve">Check the display of the Create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screen</t>
    </r>
  </si>
  <si>
    <t>MT Message</t>
  </si>
  <si>
    <t>View Message</t>
  </si>
  <si>
    <t>view messages screen when number is already saved in the people</t>
  </si>
  <si>
    <t>view messages screen when number is not saved in the people</t>
  </si>
  <si>
    <t>MO Message</t>
  </si>
  <si>
    <r>
      <t xml:space="preserve">MO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all upper, lower letters, numbers, symbols</t>
    </r>
  </si>
  <si>
    <r>
      <t xml:space="preserve">MO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</t>
    </r>
    <r>
      <rPr>
        <sz val="10"/>
        <rFont val="Arial"/>
        <family val="2"/>
      </rPr>
      <t>160</t>
    </r>
    <r>
      <rPr>
        <sz val="10"/>
        <rFont val="Arial"/>
        <family val="2"/>
      </rPr>
      <t xml:space="preserve"> characters</t>
    </r>
  </si>
  <si>
    <r>
      <t xml:space="preserve">Try to send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empty contents</t>
    </r>
  </si>
  <si>
    <r>
      <t xml:space="preserve">MO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all upper, lower letters, numbers, symbols successfully</t>
    </r>
  </si>
  <si>
    <r>
      <t>MO a</t>
    </r>
    <r>
      <rPr>
        <sz val="10"/>
        <rFont val="Arial"/>
        <family val="2"/>
      </rPr>
      <t xml:space="preserve"> Message</t>
    </r>
    <r>
      <rPr>
        <sz val="10"/>
        <rFont val="Arial"/>
        <family val="2"/>
      </rPr>
      <t xml:space="preserve"> unsuccessfully and just send the first part successfully</t>
    </r>
  </si>
  <si>
    <r>
      <t xml:space="preserve">MO a longest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successfully</t>
    </r>
  </si>
  <si>
    <t>Forward Message</t>
  </si>
  <si>
    <r>
      <t xml:space="preserve">Forward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all upper, lower letters, numbers, symbols</t>
    </r>
  </si>
  <si>
    <r>
      <t xml:space="preserve">Forward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</t>
    </r>
    <r>
      <rPr>
        <sz val="10"/>
        <rFont val="Arial"/>
        <family val="2"/>
      </rPr>
      <t>160</t>
    </r>
    <r>
      <rPr>
        <sz val="10"/>
        <rFont val="Arial"/>
        <family val="2"/>
      </rPr>
      <t xml:space="preserve"> characters</t>
    </r>
  </si>
  <si>
    <r>
      <t xml:space="preserve">Try to send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empty contents</t>
    </r>
  </si>
  <si>
    <r>
      <t xml:space="preserve">Forward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all upper, lower letters, numbers, symbols successfully</t>
    </r>
  </si>
  <si>
    <r>
      <t xml:space="preserve">Forward a longest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successfully</t>
    </r>
  </si>
  <si>
    <t>Reply to Message</t>
  </si>
  <si>
    <t>Reply a Message with all upper, lower letters, numbers, symbols</t>
  </si>
  <si>
    <t>Reply a Message with 160 characters</t>
  </si>
  <si>
    <t>Try to send a Message with empty contents</t>
  </si>
  <si>
    <t>Reply a Message with all upper, lower letters, numbers, symbols successfully</t>
  </si>
  <si>
    <t>Reply a longest Message successfully</t>
  </si>
  <si>
    <t>Delete Message</t>
  </si>
  <si>
    <t>Change the sender through the Forward</t>
  </si>
  <si>
    <t>Go through the Reply screen by tap on the view the message</t>
  </si>
  <si>
    <t>Go through the Reply screen by swipe right until Reply tab appear</t>
  </si>
  <si>
    <t xml:space="preserve">Change the sender through the Reply </t>
  </si>
  <si>
    <t>1.8.2</t>
  </si>
  <si>
    <t>1.8.3</t>
  </si>
  <si>
    <t>1.8.4</t>
  </si>
  <si>
    <t xml:space="preserve">Receive new message while create message </t>
  </si>
  <si>
    <t xml:space="preserve">Incoming a call while create message </t>
  </si>
  <si>
    <t xml:space="preserve">Press Power button while create message </t>
  </si>
  <si>
    <t xml:space="preserve">Press volume button Up/Down)while create message </t>
  </si>
  <si>
    <t>Check View screen while message is empty</t>
  </si>
  <si>
    <t>Send a Message while phone memory is empty</t>
  </si>
  <si>
    <t>Receive a Message while phone memory is empty</t>
  </si>
  <si>
    <t>Receive a Message while phone memory is full</t>
  </si>
  <si>
    <t xml:space="preserve">Reply to sender while phone memory is full </t>
  </si>
  <si>
    <t>Forward while phone memory is full</t>
  </si>
  <si>
    <t>Try to Send message while the phone memory is low</t>
  </si>
  <si>
    <t>Try to Send message while the phone memory is full</t>
  </si>
  <si>
    <t>1.6.1</t>
  </si>
  <si>
    <t>Add a recipient number by manual</t>
  </si>
  <si>
    <t>Add a recipient number which is matched with People by manual</t>
  </si>
  <si>
    <t>Edit a longest recipient by manual and try to send it</t>
  </si>
  <si>
    <t>Add a single contact number without name as the recipient</t>
  </si>
  <si>
    <t>Add a single contact number with a name as the recipient</t>
  </si>
  <si>
    <t>Add a single longest contact number with longest name as the recipient</t>
  </si>
  <si>
    <t>Add a recipient number by manual and then add a recipient from contact</t>
  </si>
  <si>
    <t>Send key while there is a recipient in the Message editing screen</t>
  </si>
  <si>
    <t>Try to select the same contact twice as the recipient</t>
  </si>
  <si>
    <t>Try to enter the same number twice as the recipient</t>
  </si>
  <si>
    <t>The number of the recipitents appears in the header area When the recipient field is highlighted</t>
  </si>
  <si>
    <t>Try to edit the recipient after having added a contact with a name and highlighting the name</t>
  </si>
  <si>
    <t>Remove recipient while two recipients</t>
  </si>
  <si>
    <t>Edit Recipient while highlighting a the recipient numbers</t>
  </si>
  <si>
    <t xml:space="preserve">Add recipients by manual as many as it can </t>
  </si>
  <si>
    <t xml:space="preserve">Add recipients from contact as many as it can </t>
  </si>
  <si>
    <t>Add recipients from Group contact</t>
  </si>
  <si>
    <t>Add a Group contact but there is not enough space to load all of the contacts in that Group</t>
  </si>
  <si>
    <t>Check View screen while message is empty</t>
  </si>
  <si>
    <t>Send a Message while phone memory is empty</t>
  </si>
  <si>
    <t>Receive a Message while phone memory is empty</t>
  </si>
  <si>
    <t>Receive a Message while phone memory is full</t>
  </si>
  <si>
    <t xml:space="preserve">Reply to sender while phone memory is full </t>
  </si>
  <si>
    <t>1.8.5</t>
  </si>
  <si>
    <t>1.8.6</t>
  </si>
  <si>
    <t>1.8.7</t>
  </si>
  <si>
    <t>1.8.8</t>
  </si>
  <si>
    <t>1.8.1</t>
  </si>
  <si>
    <t>1.4.1</t>
  </si>
  <si>
    <t>1.5.2</t>
  </si>
  <si>
    <t>1.1.4</t>
  </si>
  <si>
    <t>Go throught People</t>
  </si>
  <si>
    <t>1.3.1.8</t>
  </si>
  <si>
    <t>1.3.1.9</t>
  </si>
  <si>
    <t>Create Message through I/O</t>
  </si>
  <si>
    <t>Create Message through People</t>
  </si>
  <si>
    <t>1.3.1.2</t>
  </si>
  <si>
    <t>1.3.1.8</t>
  </si>
  <si>
    <t>1.3.1.9</t>
  </si>
  <si>
    <t>1.3.1.3</t>
  </si>
  <si>
    <t>1.3.1.4</t>
  </si>
  <si>
    <r>
      <t xml:space="preserve">enter the Create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screen</t>
    </r>
  </si>
  <si>
    <r>
      <t xml:space="preserve">create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all upper, lower letters, all numbers, all symbols</t>
    </r>
  </si>
  <si>
    <r>
      <t>create a</t>
    </r>
    <r>
      <rPr>
        <sz val="10"/>
        <rFont val="Arial"/>
        <family val="2"/>
      </rPr>
      <t xml:space="preserve"> Message </t>
    </r>
    <r>
      <rPr>
        <sz val="10"/>
        <rFont val="Arial"/>
        <family val="2"/>
      </rPr>
      <t xml:space="preserve">with </t>
    </r>
    <r>
      <rPr>
        <sz val="10"/>
        <rFont val="Arial"/>
        <family val="2"/>
      </rPr>
      <t>XXX</t>
    </r>
    <r>
      <rPr>
        <sz val="10"/>
        <rFont val="Arial"/>
        <family val="2"/>
      </rPr>
      <t xml:space="preserve"> characters</t>
    </r>
  </si>
  <si>
    <r>
      <t xml:space="preserve">create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empty content</t>
    </r>
  </si>
  <si>
    <r>
      <t xml:space="preserve">create a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with longer than 160 characters, it includes all the upper, lower letters, numbers, symbols</t>
    </r>
  </si>
  <si>
    <t>create a SMS with longer than 160 characters</t>
  </si>
  <si>
    <r>
      <t xml:space="preserve">enter the Create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screen</t>
    </r>
    <r>
      <rPr>
        <sz val="10"/>
        <rFont val="Arial"/>
        <family val="2"/>
      </rPr>
      <t xml:space="preserve"> through I/O</t>
    </r>
  </si>
  <si>
    <r>
      <t xml:space="preserve">enter the Create </t>
    </r>
    <r>
      <rPr>
        <sz val="10"/>
        <rFont val="Arial"/>
        <family val="2"/>
      </rPr>
      <t>Message</t>
    </r>
    <r>
      <rPr>
        <sz val="10"/>
        <rFont val="Arial"/>
        <family val="2"/>
      </rPr>
      <t xml:space="preserve"> screen</t>
    </r>
    <r>
      <rPr>
        <sz val="10"/>
        <rFont val="Arial"/>
        <family val="2"/>
      </rPr>
      <t xml:space="preserve"> through People</t>
    </r>
  </si>
  <si>
    <t>Press top bar while edit message</t>
  </si>
  <si>
    <t>Try Add Maxim numbers as recipient by manual</t>
  </si>
  <si>
    <t>Case Title : GTA03_Messages</t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</si>
  <si>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rFont val="Arial"/>
        <family val="2"/>
      </rPr>
      <t>Messages</t>
    </r>
    <r>
      <rPr>
        <sz val="10"/>
        <rFont val="Arial"/>
        <family val="2"/>
      </rPr>
      <t xml:space="preserve"> Functionality</t>
    </r>
  </si>
  <si>
    <t>Case Title : GTA03 Messages</t>
  </si>
  <si>
    <r>
      <t xml:space="preserve">Total Test Cases : </t>
    </r>
    <r>
      <rPr>
        <sz val="10"/>
        <rFont val="Arial"/>
        <family val="2"/>
      </rPr>
      <t>6</t>
    </r>
    <r>
      <rPr>
        <sz val="10"/>
        <rFont val="Arial"/>
        <family val="2"/>
      </rPr>
      <t>6</t>
    </r>
    <r>
      <rPr>
        <sz val="10"/>
        <rFont val="Arial"/>
        <family val="2"/>
      </rPr>
      <t xml:space="preserve"> cases</t>
    </r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</si>
</sst>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m&quot;월 &quot;dd&quot;일&quot;"/>
    <numFmt numFmtId="178" formatCode="m/d/yyyy"/>
  </numFmts>
  <fonts count="27">
    <font>
      <sz val="10"/>
      <name val="Arial"/>
      <family val="2"/>
    </font>
    <font>
      <sz val="10"/>
      <name val="angsananew"/>
      <family val="2"/>
    </font>
    <font>
      <b/>
      <sz val="10"/>
      <name val="angsananew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ngsananew"/>
      <family val="2"/>
    </font>
    <font>
      <sz val="10"/>
      <color indexed="10"/>
      <name val="angsananew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굴림"/>
      <family val="3"/>
    </font>
    <font>
      <sz val="8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21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3" borderId="2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6" fontId="1" fillId="3" borderId="2" xfId="0" applyNumberFormat="1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0" fillId="3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47" fontId="3" fillId="3" borderId="1" xfId="0" applyNumberFormat="1" applyFont="1" applyFill="1" applyBorder="1" applyAlignment="1">
      <alignment wrapText="1"/>
    </xf>
    <xf numFmtId="0" fontId="11" fillId="3" borderId="0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2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/>
    </xf>
    <xf numFmtId="176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" fillId="3" borderId="0" xfId="0" applyFont="1" applyFill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9" fontId="1" fillId="3" borderId="0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vertical="center"/>
    </xf>
    <xf numFmtId="46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78" fontId="15" fillId="0" borderId="5" xfId="0" applyNumberFormat="1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9" fontId="0" fillId="3" borderId="1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76" fontId="0" fillId="0" borderId="2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left"/>
    </xf>
    <xf numFmtId="177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176" fontId="1" fillId="5" borderId="2" xfId="0" applyNumberFormat="1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76" fontId="1" fillId="6" borderId="2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177" fontId="1" fillId="5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wrapText="1"/>
    </xf>
    <xf numFmtId="0" fontId="1" fillId="5" borderId="2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/>
    </xf>
    <xf numFmtId="49" fontId="10" fillId="4" borderId="13" xfId="0" applyNumberFormat="1" applyFont="1" applyFill="1" applyBorder="1" applyAlignment="1">
      <alignment horizontal="center"/>
    </xf>
    <xf numFmtId="0" fontId="10" fillId="4" borderId="13" xfId="16" applyNumberFormat="1" applyFont="1" applyFill="1" applyBorder="1" applyAlignment="1">
      <alignment horizontal="center" vertical="center" wrapText="1"/>
      <protection/>
    </xf>
    <xf numFmtId="0" fontId="10" fillId="4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/>
    </xf>
    <xf numFmtId="0" fontId="10" fillId="4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10" borderId="1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10" borderId="14" xfId="0" applyFont="1" applyFill="1" applyBorder="1" applyAlignment="1">
      <alignment horizontal="center" wrapText="1"/>
    </xf>
    <xf numFmtId="0" fontId="10" fillId="10" borderId="14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11" borderId="1" xfId="0" applyFont="1" applyFill="1" applyBorder="1" applyAlignment="1">
      <alignment wrapText="1"/>
    </xf>
    <xf numFmtId="0" fontId="0" fillId="5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76" fontId="23" fillId="0" borderId="15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left"/>
    </xf>
    <xf numFmtId="0" fontId="10" fillId="11" borderId="1" xfId="0" applyFont="1" applyFill="1" applyBorder="1" applyAlignment="1">
      <alignment horizontal="left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wrapText="1"/>
    </xf>
    <xf numFmtId="0" fontId="10" fillId="3" borderId="18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0" fontId="0" fillId="0" borderId="19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3" fillId="11" borderId="2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2" fillId="9" borderId="14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/>
    </xf>
    <xf numFmtId="0" fontId="2" fillId="2" borderId="2" xfId="0" applyNumberFormat="1" applyFont="1" applyFill="1" applyBorder="1" applyAlignment="1">
      <alignment horizontal="left" wrapText="1"/>
    </xf>
    <xf numFmtId="0" fontId="0" fillId="5" borderId="0" xfId="0" applyFill="1" applyBorder="1" applyAlignment="1">
      <alignment/>
    </xf>
    <xf numFmtId="49" fontId="2" fillId="11" borderId="2" xfId="0" applyNumberFormat="1" applyFont="1" applyFill="1" applyBorder="1" applyAlignment="1">
      <alignment horizontal="left" wrapText="1"/>
    </xf>
    <xf numFmtId="0" fontId="2" fillId="12" borderId="1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wrapText="1"/>
    </xf>
    <xf numFmtId="0" fontId="1" fillId="5" borderId="15" xfId="0" applyFont="1" applyFill="1" applyBorder="1" applyAlignment="1">
      <alignment wrapText="1"/>
    </xf>
    <xf numFmtId="0" fontId="2" fillId="2" borderId="21" xfId="0" applyNumberFormat="1" applyFont="1" applyFill="1" applyBorder="1" applyAlignment="1">
      <alignment horizontal="left" wrapText="1"/>
    </xf>
    <xf numFmtId="0" fontId="1" fillId="5" borderId="2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2" fillId="4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left" wrapText="1"/>
    </xf>
    <xf numFmtId="0" fontId="1" fillId="11" borderId="24" xfId="0" applyFont="1" applyFill="1" applyBorder="1" applyAlignment="1">
      <alignment horizontal="left" wrapText="1"/>
    </xf>
    <xf numFmtId="0" fontId="1" fillId="12" borderId="25" xfId="0" applyFont="1" applyFill="1" applyBorder="1" applyAlignment="1">
      <alignment wrapText="1"/>
    </xf>
    <xf numFmtId="0" fontId="2" fillId="3" borderId="24" xfId="0" applyFont="1" applyFill="1" applyBorder="1" applyAlignment="1">
      <alignment horizontal="left" wrapText="1"/>
    </xf>
    <xf numFmtId="0" fontId="2" fillId="9" borderId="24" xfId="0" applyFont="1" applyFill="1" applyBorder="1" applyAlignment="1">
      <alignment horizontal="left" wrapText="1"/>
    </xf>
    <xf numFmtId="0" fontId="2" fillId="5" borderId="24" xfId="0" applyFont="1" applyFill="1" applyBorder="1" applyAlignment="1">
      <alignment horizontal="left" wrapText="1"/>
    </xf>
    <xf numFmtId="0" fontId="1" fillId="5" borderId="26" xfId="0" applyFont="1" applyFill="1" applyBorder="1" applyAlignment="1">
      <alignment wrapText="1"/>
    </xf>
    <xf numFmtId="0" fontId="2" fillId="5" borderId="16" xfId="0" applyFont="1" applyFill="1" applyBorder="1" applyAlignment="1">
      <alignment horizontal="left" wrapText="1"/>
    </xf>
    <xf numFmtId="0" fontId="1" fillId="9" borderId="27" xfId="0" applyFont="1" applyFill="1" applyBorder="1" applyAlignment="1">
      <alignment horizontal="left" wrapText="1"/>
    </xf>
    <xf numFmtId="0" fontId="1" fillId="5" borderId="24" xfId="0" applyFont="1" applyFill="1" applyBorder="1" applyAlignment="1">
      <alignment horizontal="left" wrapText="1"/>
    </xf>
    <xf numFmtId="0" fontId="1" fillId="6" borderId="24" xfId="0" applyFont="1" applyFill="1" applyBorder="1" applyAlignment="1">
      <alignment horizontal="left" wrapText="1"/>
    </xf>
    <xf numFmtId="0" fontId="1" fillId="7" borderId="24" xfId="0" applyFont="1" applyFill="1" applyBorder="1" applyAlignment="1">
      <alignment horizontal="left" wrapText="1"/>
    </xf>
    <xf numFmtId="0" fontId="1" fillId="8" borderId="24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left" wrapText="1"/>
    </xf>
    <xf numFmtId="0" fontId="2" fillId="2" borderId="28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left" wrapText="1"/>
    </xf>
    <xf numFmtId="0" fontId="11" fillId="5" borderId="15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24" fillId="0" borderId="15" xfId="0" applyFont="1" applyFill="1" applyBorder="1" applyAlignment="1">
      <alignment horizontal="left" wrapText="1"/>
    </xf>
    <xf numFmtId="0" fontId="13" fillId="9" borderId="2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/>
    </xf>
    <xf numFmtId="0" fontId="1" fillId="5" borderId="25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wrapText="1"/>
    </xf>
    <xf numFmtId="0" fontId="10" fillId="3" borderId="11" xfId="0" applyFont="1" applyFill="1" applyBorder="1" applyAlignment="1">
      <alignment horizontal="center"/>
    </xf>
    <xf numFmtId="0" fontId="10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0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0" fontId="10" fillId="3" borderId="31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3" fillId="3" borderId="31" xfId="0" applyFont="1" applyFill="1" applyBorder="1" applyAlignment="1">
      <alignment wrapText="1"/>
    </xf>
    <xf numFmtId="0" fontId="3" fillId="3" borderId="32" xfId="0" applyFont="1" applyFill="1" applyBorder="1" applyAlignment="1">
      <alignment wrapText="1"/>
    </xf>
    <xf numFmtId="0" fontId="3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wrapText="1"/>
    </xf>
    <xf numFmtId="0" fontId="2" fillId="9" borderId="14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wrapText="1"/>
    </xf>
    <xf numFmtId="49" fontId="11" fillId="3" borderId="33" xfId="0" applyNumberFormat="1" applyFont="1" applyFill="1" applyBorder="1" applyAlignment="1">
      <alignment horizontal="left" wrapText="1"/>
    </xf>
    <xf numFmtId="0" fontId="1" fillId="3" borderId="26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" fillId="3" borderId="31" xfId="0" applyFont="1" applyFill="1" applyBorder="1" applyAlignment="1">
      <alignment horizontal="center" wrapText="1"/>
    </xf>
    <xf numFmtId="0" fontId="2" fillId="12" borderId="14" xfId="0" applyFont="1" applyFill="1" applyBorder="1" applyAlignment="1">
      <alignment wrapText="1"/>
    </xf>
    <xf numFmtId="0" fontId="1" fillId="11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176" fontId="11" fillId="3" borderId="32" xfId="0" applyNumberFormat="1" applyFont="1" applyFill="1" applyBorder="1" applyAlignment="1">
      <alignment horizontal="left" wrapText="1"/>
    </xf>
    <xf numFmtId="0" fontId="24" fillId="0" borderId="32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vertical="center" wrapText="1"/>
    </xf>
    <xf numFmtId="0" fontId="11" fillId="3" borderId="21" xfId="0" applyNumberFormat="1" applyFont="1" applyFill="1" applyBorder="1" applyAlignment="1">
      <alignment horizontal="left" wrapText="1"/>
    </xf>
    <xf numFmtId="0" fontId="11" fillId="5" borderId="14" xfId="0" applyFont="1" applyFill="1" applyBorder="1" applyAlignment="1">
      <alignment vertical="center" wrapText="1"/>
    </xf>
    <xf numFmtId="176" fontId="11" fillId="3" borderId="2" xfId="0" applyNumberFormat="1" applyFont="1" applyFill="1" applyBorder="1" applyAlignment="1">
      <alignment horizontal="left" wrapText="1"/>
    </xf>
    <xf numFmtId="0" fontId="11" fillId="5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vertical="center" wrapText="1"/>
    </xf>
    <xf numFmtId="49" fontId="1" fillId="3" borderId="33" xfId="0" applyNumberFormat="1" applyFont="1" applyFill="1" applyBorder="1" applyAlignment="1">
      <alignment horizontal="left" wrapText="1"/>
    </xf>
    <xf numFmtId="0" fontId="10" fillId="3" borderId="33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6" xfId="0" applyFont="1" applyBorder="1" applyAlignment="1">
      <alignment wrapText="1"/>
    </xf>
    <xf numFmtId="0" fontId="13" fillId="0" borderId="36" xfId="0" applyFont="1" applyBorder="1" applyAlignment="1">
      <alignment horizontal="justify"/>
    </xf>
    <xf numFmtId="0" fontId="13" fillId="0" borderId="33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39" xfId="0" applyFont="1" applyBorder="1" applyAlignment="1">
      <alignment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4" borderId="39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/>
    </xf>
  </cellXfs>
  <cellStyles count="9">
    <cellStyle name="Normal" xfId="0"/>
    <cellStyle name="Percent" xfId="15"/>
    <cellStyle name="常规_Sheet1" xfId="16"/>
    <cellStyle name="Comma" xfId="17"/>
    <cellStyle name="Comma [0]" xfId="18"/>
    <cellStyle name="Followed Hyperlink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1333500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095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3</xdr:col>
      <xdr:colOff>457200</xdr:colOff>
      <xdr:row>3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076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571500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8002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506"/>
  <sheetViews>
    <sheetView showGridLines="0" tabSelected="1" workbookViewId="0" topLeftCell="A1">
      <selection activeCell="C10" sqref="C10:E10"/>
    </sheetView>
  </sheetViews>
  <sheetFormatPr defaultColWidth="9.140625" defaultRowHeight="12.75"/>
  <cols>
    <col min="1" max="1" width="1.8515625" style="1" customWidth="1"/>
    <col min="2" max="2" width="11.57421875" style="2" customWidth="1"/>
    <col min="3" max="3" width="85.7109375" style="1" customWidth="1"/>
    <col min="4" max="4" width="13.421875" style="3" customWidth="1"/>
    <col min="5" max="5" width="51.7109375" style="2" customWidth="1"/>
    <col min="6" max="254" width="9.57421875" style="1" customWidth="1"/>
    <col min="255" max="16384" width="9.57421875" style="0" customWidth="1"/>
  </cols>
  <sheetData>
    <row r="6" ht="10.5" customHeight="1" thickBot="1"/>
    <row r="7" spans="2:5" ht="12.75">
      <c r="B7" s="303" t="s">
        <v>418</v>
      </c>
      <c r="C7" s="303"/>
      <c r="D7" s="303"/>
      <c r="E7" s="303"/>
    </row>
    <row r="8" spans="2:5" ht="12.75">
      <c r="B8" s="297" t="s">
        <v>185</v>
      </c>
      <c r="C8" s="297"/>
      <c r="D8" s="297"/>
      <c r="E8" s="297"/>
    </row>
    <row r="9" spans="2:5" ht="12.75">
      <c r="B9" s="304" t="s">
        <v>180</v>
      </c>
      <c r="C9" s="305" t="s">
        <v>181</v>
      </c>
      <c r="D9" s="305"/>
      <c r="E9" s="305"/>
    </row>
    <row r="10" spans="2:5" ht="12.75">
      <c r="B10" s="304"/>
      <c r="C10" s="306" t="s">
        <v>182</v>
      </c>
      <c r="D10" s="306"/>
      <c r="E10" s="306"/>
    </row>
    <row r="11" spans="2:5" ht="12.75">
      <c r="B11" s="299" t="s">
        <v>419</v>
      </c>
      <c r="C11" s="299"/>
      <c r="D11" s="299"/>
      <c r="E11" s="299"/>
    </row>
    <row r="12" spans="2:5" ht="12.75">
      <c r="B12" s="298" t="s">
        <v>223</v>
      </c>
      <c r="C12" s="298"/>
      <c r="D12" s="298"/>
      <c r="E12" s="298"/>
    </row>
    <row r="13" spans="2:5" ht="12.75">
      <c r="B13" s="300" t="s">
        <v>421</v>
      </c>
      <c r="C13" s="301"/>
      <c r="D13" s="301"/>
      <c r="E13" s="302"/>
    </row>
    <row r="14" spans="2:5" ht="12.75">
      <c r="B14" s="297" t="s">
        <v>183</v>
      </c>
      <c r="C14" s="297"/>
      <c r="D14" s="297"/>
      <c r="E14" s="297"/>
    </row>
    <row r="15" spans="2:5" ht="13.5" thickBot="1">
      <c r="B15" s="296" t="s">
        <v>184</v>
      </c>
      <c r="C15" s="296"/>
      <c r="D15" s="296"/>
      <c r="E15" s="296"/>
    </row>
    <row r="16" spans="2:256" s="7" customFormat="1" ht="13.5" thickBot="1">
      <c r="B16" s="2"/>
      <c r="C16" s="1"/>
      <c r="D16" s="3"/>
      <c r="E16" s="4"/>
      <c r="IU16"/>
      <c r="IV16"/>
    </row>
    <row r="17" spans="2:256" s="7" customFormat="1" ht="12.75">
      <c r="B17" s="143" t="s">
        <v>0</v>
      </c>
      <c r="C17" s="144" t="s">
        <v>1</v>
      </c>
      <c r="D17" s="144" t="s">
        <v>2</v>
      </c>
      <c r="E17" s="216" t="s">
        <v>232</v>
      </c>
      <c r="IU17"/>
      <c r="IV17"/>
    </row>
    <row r="18" spans="2:256" s="12" customFormat="1" ht="12.75">
      <c r="B18" s="205">
        <v>1.1</v>
      </c>
      <c r="C18" s="5" t="s">
        <v>186</v>
      </c>
      <c r="D18" s="6"/>
      <c r="E18" s="217"/>
      <c r="IU18"/>
      <c r="IV18"/>
    </row>
    <row r="19" spans="2:256" s="13" customFormat="1" ht="12.75">
      <c r="B19" s="8" t="s">
        <v>187</v>
      </c>
      <c r="C19" s="9" t="s">
        <v>225</v>
      </c>
      <c r="D19" s="10" t="s">
        <v>188</v>
      </c>
      <c r="E19" s="218"/>
      <c r="IU19"/>
      <c r="IV19"/>
    </row>
    <row r="20" spans="2:256" s="13" customFormat="1" ht="12.75">
      <c r="B20" s="8" t="s">
        <v>220</v>
      </c>
      <c r="C20" s="9" t="s">
        <v>226</v>
      </c>
      <c r="D20" s="10" t="s">
        <v>188</v>
      </c>
      <c r="E20" s="218"/>
      <c r="IU20"/>
      <c r="IV20"/>
    </row>
    <row r="21" spans="2:256" s="13" customFormat="1" ht="12.75">
      <c r="B21" s="8" t="s">
        <v>234</v>
      </c>
      <c r="C21" s="165" t="s">
        <v>398</v>
      </c>
      <c r="D21" s="10" t="s">
        <v>188</v>
      </c>
      <c r="E21" s="218"/>
      <c r="IU21"/>
      <c r="IV21"/>
    </row>
    <row r="22" spans="2:256" s="13" customFormat="1" ht="12.75">
      <c r="B22" s="8" t="s">
        <v>397</v>
      </c>
      <c r="C22" s="183" t="s">
        <v>322</v>
      </c>
      <c r="D22" s="10" t="s">
        <v>188</v>
      </c>
      <c r="E22" s="218"/>
      <c r="IU22"/>
      <c r="IV22"/>
    </row>
    <row r="23" spans="2:256" s="13" customFormat="1" ht="12.75">
      <c r="B23" s="205">
        <v>1.2</v>
      </c>
      <c r="C23" s="162" t="s">
        <v>323</v>
      </c>
      <c r="D23" s="158"/>
      <c r="E23" s="219"/>
      <c r="IU23"/>
      <c r="IV23"/>
    </row>
    <row r="24" spans="2:256" s="13" customFormat="1" ht="12.75">
      <c r="B24" s="207" t="s">
        <v>279</v>
      </c>
      <c r="C24" s="208" t="s">
        <v>324</v>
      </c>
      <c r="D24" s="209"/>
      <c r="E24" s="221" t="s">
        <v>257</v>
      </c>
      <c r="IU24"/>
      <c r="IV24"/>
    </row>
    <row r="25" spans="2:256" s="13" customFormat="1" ht="12.75">
      <c r="B25" s="8" t="s">
        <v>280</v>
      </c>
      <c r="C25" s="235" t="s">
        <v>254</v>
      </c>
      <c r="D25" s="10" t="s">
        <v>253</v>
      </c>
      <c r="E25" s="247"/>
      <c r="IU25"/>
      <c r="IV25"/>
    </row>
    <row r="26" spans="2:256" s="13" customFormat="1" ht="12.75">
      <c r="B26" s="237" t="s">
        <v>281</v>
      </c>
      <c r="C26" s="242" t="s">
        <v>325</v>
      </c>
      <c r="D26" s="10" t="s">
        <v>188</v>
      </c>
      <c r="E26" s="218"/>
      <c r="IU26"/>
      <c r="IV26"/>
    </row>
    <row r="27" spans="2:256" s="13" customFormat="1" ht="12.75">
      <c r="B27" s="237" t="s">
        <v>193</v>
      </c>
      <c r="C27" s="242" t="s">
        <v>326</v>
      </c>
      <c r="D27" s="10" t="s">
        <v>188</v>
      </c>
      <c r="E27" s="218"/>
      <c r="IU27"/>
      <c r="IV27"/>
    </row>
    <row r="28" spans="2:256" s="13" customFormat="1" ht="12.75">
      <c r="B28" s="205">
        <v>1.3</v>
      </c>
      <c r="C28" s="270" t="s">
        <v>327</v>
      </c>
      <c r="D28" s="158"/>
      <c r="E28" s="219"/>
      <c r="IU28"/>
      <c r="IV28"/>
    </row>
    <row r="29" spans="2:256" s="165" customFormat="1" ht="12.75">
      <c r="B29" s="207" t="s">
        <v>282</v>
      </c>
      <c r="C29" s="211" t="s">
        <v>230</v>
      </c>
      <c r="D29" s="209"/>
      <c r="E29" s="220"/>
      <c r="IU29" s="166"/>
      <c r="IV29" s="166"/>
    </row>
    <row r="30" spans="2:256" s="165" customFormat="1" ht="12.75">
      <c r="B30" s="293" t="s">
        <v>270</v>
      </c>
      <c r="C30" s="212" t="s">
        <v>401</v>
      </c>
      <c r="D30" s="210" t="s">
        <v>188</v>
      </c>
      <c r="E30" s="218"/>
      <c r="IU30" s="166"/>
      <c r="IV30" s="166"/>
    </row>
    <row r="31" spans="2:256" s="165" customFormat="1" ht="12.75">
      <c r="B31" s="8" t="s">
        <v>283</v>
      </c>
      <c r="C31" s="212" t="s">
        <v>402</v>
      </c>
      <c r="D31" s="210" t="s">
        <v>188</v>
      </c>
      <c r="E31" s="218"/>
      <c r="IU31" s="166"/>
      <c r="IV31" s="166"/>
    </row>
    <row r="32" spans="2:256" s="165" customFormat="1" ht="12.75">
      <c r="B32" s="8" t="s">
        <v>406</v>
      </c>
      <c r="C32" s="167" t="s">
        <v>191</v>
      </c>
      <c r="D32" s="10" t="s">
        <v>188</v>
      </c>
      <c r="E32" s="218"/>
      <c r="IU32" s="166"/>
      <c r="IV32" s="166"/>
    </row>
    <row r="33" spans="2:256" s="165" customFormat="1" ht="12.75">
      <c r="B33" s="293" t="s">
        <v>407</v>
      </c>
      <c r="C33" s="168" t="s">
        <v>328</v>
      </c>
      <c r="D33" s="210" t="s">
        <v>188</v>
      </c>
      <c r="E33" s="218"/>
      <c r="IU33" s="166"/>
      <c r="IV33" s="166"/>
    </row>
    <row r="34" spans="2:256" s="165" customFormat="1" ht="12.75">
      <c r="B34" s="293" t="s">
        <v>284</v>
      </c>
      <c r="C34" s="168" t="s">
        <v>329</v>
      </c>
      <c r="D34" s="10" t="s">
        <v>188</v>
      </c>
      <c r="E34" s="218"/>
      <c r="IU34" s="166"/>
      <c r="IV34" s="166"/>
    </row>
    <row r="35" spans="2:256" s="165" customFormat="1" ht="12.75">
      <c r="B35" s="8" t="s">
        <v>285</v>
      </c>
      <c r="C35" s="167" t="s">
        <v>330</v>
      </c>
      <c r="D35" s="10" t="s">
        <v>188</v>
      </c>
      <c r="E35" s="218"/>
      <c r="IU35" s="166"/>
      <c r="IV35" s="166"/>
    </row>
    <row r="36" spans="2:256" s="165" customFormat="1" ht="12.75">
      <c r="B36" s="293" t="s">
        <v>286</v>
      </c>
      <c r="C36" s="168" t="s">
        <v>331</v>
      </c>
      <c r="D36" s="10" t="s">
        <v>188</v>
      </c>
      <c r="E36" s="218"/>
      <c r="IU36" s="166"/>
      <c r="IV36" s="166"/>
    </row>
    <row r="37" spans="2:256" s="165" customFormat="1" ht="12.75">
      <c r="B37" s="8" t="s">
        <v>399</v>
      </c>
      <c r="C37" s="168" t="s">
        <v>332</v>
      </c>
      <c r="D37" s="10" t="s">
        <v>188</v>
      </c>
      <c r="E37" s="218"/>
      <c r="IU37" s="166"/>
      <c r="IV37" s="166"/>
    </row>
    <row r="38" spans="2:256" s="165" customFormat="1" ht="12.75">
      <c r="B38" s="293" t="s">
        <v>400</v>
      </c>
      <c r="C38" s="168" t="s">
        <v>333</v>
      </c>
      <c r="D38" s="10" t="s">
        <v>188</v>
      </c>
      <c r="E38" s="218"/>
      <c r="IU38" s="166"/>
      <c r="IV38" s="166"/>
    </row>
    <row r="39" spans="2:256" s="165" customFormat="1" ht="12.75">
      <c r="B39" s="207" t="s">
        <v>287</v>
      </c>
      <c r="C39" s="211" t="s">
        <v>334</v>
      </c>
      <c r="D39" s="209"/>
      <c r="E39" s="221" t="s">
        <v>255</v>
      </c>
      <c r="IU39" s="166"/>
      <c r="IV39" s="166"/>
    </row>
    <row r="40" spans="2:256" s="165" customFormat="1" ht="12.75">
      <c r="B40" s="8" t="s">
        <v>288</v>
      </c>
      <c r="C40" s="212" t="s">
        <v>231</v>
      </c>
      <c r="D40" s="210" t="s">
        <v>188</v>
      </c>
      <c r="E40" s="218"/>
      <c r="IU40" s="166"/>
      <c r="IV40" s="166"/>
    </row>
    <row r="41" spans="2:256" s="165" customFormat="1" ht="12.75">
      <c r="B41" s="8" t="s">
        <v>289</v>
      </c>
      <c r="C41" s="196" t="s">
        <v>335</v>
      </c>
      <c r="D41" s="210" t="s">
        <v>188</v>
      </c>
      <c r="E41" s="218"/>
      <c r="IU41" s="166"/>
      <c r="IV41" s="166"/>
    </row>
    <row r="42" spans="2:256" s="165" customFormat="1" ht="12.75">
      <c r="B42" s="8" t="s">
        <v>290</v>
      </c>
      <c r="C42" s="196" t="s">
        <v>336</v>
      </c>
      <c r="D42" s="210" t="s">
        <v>188</v>
      </c>
      <c r="E42" s="218"/>
      <c r="IU42" s="166"/>
      <c r="IV42" s="166"/>
    </row>
    <row r="43" spans="2:256" s="165" customFormat="1" ht="12.75">
      <c r="B43" s="8" t="s">
        <v>291</v>
      </c>
      <c r="C43" s="196" t="s">
        <v>337</v>
      </c>
      <c r="D43" s="210" t="s">
        <v>188</v>
      </c>
      <c r="E43" s="218"/>
      <c r="IU43" s="166"/>
      <c r="IV43" s="166"/>
    </row>
    <row r="44" spans="2:256" s="165" customFormat="1" ht="12.75">
      <c r="B44" s="8" t="s">
        <v>292</v>
      </c>
      <c r="C44" s="168" t="s">
        <v>338</v>
      </c>
      <c r="D44" s="210" t="s">
        <v>188</v>
      </c>
      <c r="E44" s="218"/>
      <c r="IU44" s="166"/>
      <c r="IV44" s="166"/>
    </row>
    <row r="45" spans="2:256" s="165" customFormat="1" ht="12.75">
      <c r="B45" s="8" t="s">
        <v>293</v>
      </c>
      <c r="C45" s="274" t="s">
        <v>339</v>
      </c>
      <c r="D45" s="275" t="s">
        <v>188</v>
      </c>
      <c r="E45" s="218"/>
      <c r="IU45" s="166"/>
      <c r="IV45" s="166"/>
    </row>
    <row r="46" spans="2:256" s="165" customFormat="1" ht="12.75">
      <c r="B46" s="272" t="s">
        <v>321</v>
      </c>
      <c r="C46" s="240" t="s">
        <v>347</v>
      </c>
      <c r="D46" s="278" t="s">
        <v>188</v>
      </c>
      <c r="E46" s="273"/>
      <c r="IU46" s="166"/>
      <c r="IV46" s="166"/>
    </row>
    <row r="47" spans="2:256" s="165" customFormat="1" ht="12.75">
      <c r="B47" s="207" t="s">
        <v>294</v>
      </c>
      <c r="C47" s="276" t="s">
        <v>340</v>
      </c>
      <c r="D47" s="277"/>
      <c r="E47" s="221" t="s">
        <v>256</v>
      </c>
      <c r="IU47" s="166"/>
      <c r="IV47" s="166"/>
    </row>
    <row r="48" spans="2:256" s="165" customFormat="1" ht="12.75">
      <c r="B48" s="237" t="s">
        <v>295</v>
      </c>
      <c r="C48" s="238" t="s">
        <v>348</v>
      </c>
      <c r="D48" s="10" t="s">
        <v>188</v>
      </c>
      <c r="E48" s="218"/>
      <c r="IU48" s="166"/>
      <c r="IV48" s="166"/>
    </row>
    <row r="49" spans="2:256" s="165" customFormat="1" ht="12.75">
      <c r="B49" s="237" t="s">
        <v>296</v>
      </c>
      <c r="C49" s="238" t="s">
        <v>349</v>
      </c>
      <c r="D49" s="10" t="s">
        <v>188</v>
      </c>
      <c r="E49" s="218"/>
      <c r="IU49" s="166"/>
      <c r="IV49" s="166"/>
    </row>
    <row r="50" spans="2:256" s="165" customFormat="1" ht="12.75">
      <c r="B50" s="237" t="s">
        <v>297</v>
      </c>
      <c r="C50" s="239" t="s">
        <v>341</v>
      </c>
      <c r="D50" s="10" t="s">
        <v>188</v>
      </c>
      <c r="E50" s="218"/>
      <c r="IU50" s="166"/>
      <c r="IV50" s="166"/>
    </row>
    <row r="51" spans="2:256" s="165" customFormat="1" ht="12.75">
      <c r="B51" s="237" t="s">
        <v>298</v>
      </c>
      <c r="C51" s="239" t="s">
        <v>342</v>
      </c>
      <c r="D51" s="10" t="s">
        <v>188</v>
      </c>
      <c r="E51" s="218"/>
      <c r="IU51" s="166"/>
      <c r="IV51" s="166"/>
    </row>
    <row r="52" spans="2:256" s="165" customFormat="1" ht="12.75">
      <c r="B52" s="237" t="s">
        <v>299</v>
      </c>
      <c r="C52" s="239" t="s">
        <v>343</v>
      </c>
      <c r="D52" s="10" t="s">
        <v>188</v>
      </c>
      <c r="E52" s="218"/>
      <c r="IU52" s="166"/>
      <c r="IV52" s="166"/>
    </row>
    <row r="53" spans="2:256" s="165" customFormat="1" ht="12.75">
      <c r="B53" s="237" t="s">
        <v>300</v>
      </c>
      <c r="C53" s="240" t="s">
        <v>344</v>
      </c>
      <c r="D53" s="10" t="s">
        <v>188</v>
      </c>
      <c r="E53" s="218"/>
      <c r="IU53" s="166"/>
      <c r="IV53" s="166"/>
    </row>
    <row r="54" spans="2:256" s="165" customFormat="1" ht="12.75">
      <c r="B54" s="237" t="s">
        <v>301</v>
      </c>
      <c r="C54" s="240" t="s">
        <v>345</v>
      </c>
      <c r="D54" s="10" t="s">
        <v>188</v>
      </c>
      <c r="E54" s="218"/>
      <c r="IU54" s="166"/>
      <c r="IV54" s="166"/>
    </row>
    <row r="55" spans="2:256" s="165" customFormat="1" ht="12.75">
      <c r="B55" s="272" t="s">
        <v>318</v>
      </c>
      <c r="C55" s="240" t="s">
        <v>317</v>
      </c>
      <c r="D55" s="10" t="s">
        <v>188</v>
      </c>
      <c r="E55" s="218"/>
      <c r="IU55" s="166"/>
      <c r="IV55" s="166"/>
    </row>
    <row r="56" spans="2:256" s="165" customFormat="1" ht="12.75">
      <c r="B56" s="237" t="s">
        <v>319</v>
      </c>
      <c r="C56" s="271" t="s">
        <v>350</v>
      </c>
      <c r="D56" s="10" t="s">
        <v>188</v>
      </c>
      <c r="E56" s="218"/>
      <c r="IU56" s="166"/>
      <c r="IV56" s="166"/>
    </row>
    <row r="57" spans="2:256" s="13" customFormat="1" ht="12.75">
      <c r="B57" s="205">
        <v>1.4</v>
      </c>
      <c r="C57" s="163" t="s">
        <v>320</v>
      </c>
      <c r="D57" s="158"/>
      <c r="E57" s="219"/>
      <c r="IU57"/>
      <c r="IV57"/>
    </row>
    <row r="58" spans="2:256" s="13" customFormat="1" ht="12.75">
      <c r="B58" s="237" t="s">
        <v>395</v>
      </c>
      <c r="C58" s="290" t="s">
        <v>222</v>
      </c>
      <c r="D58" s="10" t="s">
        <v>253</v>
      </c>
      <c r="E58" s="218" t="s">
        <v>259</v>
      </c>
      <c r="IU58"/>
      <c r="IV58"/>
    </row>
    <row r="59" spans="2:256" s="13" customFormat="1" ht="12" customHeight="1">
      <c r="B59" s="159">
        <v>1.5</v>
      </c>
      <c r="C59" s="160" t="s">
        <v>346</v>
      </c>
      <c r="D59" s="161"/>
      <c r="E59" s="217"/>
      <c r="IU59"/>
      <c r="IV59"/>
    </row>
    <row r="60" spans="2:256" s="165" customFormat="1" ht="12" customHeight="1">
      <c r="B60" s="291" t="s">
        <v>219</v>
      </c>
      <c r="C60" s="292" t="s">
        <v>267</v>
      </c>
      <c r="D60" s="243" t="s">
        <v>253</v>
      </c>
      <c r="E60" s="222"/>
      <c r="IU60" s="166"/>
      <c r="IV60" s="166"/>
    </row>
    <row r="61" spans="2:256" s="165" customFormat="1" ht="12" customHeight="1">
      <c r="B61" s="291" t="s">
        <v>396</v>
      </c>
      <c r="C61" s="292" t="s">
        <v>269</v>
      </c>
      <c r="D61" s="243" t="s">
        <v>253</v>
      </c>
      <c r="E61" s="222"/>
      <c r="IU61" s="166"/>
      <c r="IV61" s="166"/>
    </row>
    <row r="62" spans="2:256" s="13" customFormat="1" ht="12.75">
      <c r="B62" s="234">
        <v>1.6</v>
      </c>
      <c r="C62" s="241" t="s">
        <v>258</v>
      </c>
      <c r="D62" s="164"/>
      <c r="E62" s="223"/>
      <c r="IU62"/>
      <c r="IV62"/>
    </row>
    <row r="63" spans="1:256" s="165" customFormat="1" ht="12.75">
      <c r="A63" s="214"/>
      <c r="B63" s="282" t="s">
        <v>366</v>
      </c>
      <c r="C63" s="283" t="s">
        <v>367</v>
      </c>
      <c r="D63" s="116" t="s">
        <v>188</v>
      </c>
      <c r="E63" s="224"/>
      <c r="IU63" s="166"/>
      <c r="IV63" s="166"/>
    </row>
    <row r="64" spans="1:256" s="165" customFormat="1" ht="12.75">
      <c r="A64" s="214"/>
      <c r="B64" s="282" t="s">
        <v>235</v>
      </c>
      <c r="C64" s="283" t="s">
        <v>368</v>
      </c>
      <c r="D64" s="116" t="s">
        <v>188</v>
      </c>
      <c r="E64" s="224"/>
      <c r="IU64" s="166"/>
      <c r="IV64" s="166"/>
    </row>
    <row r="65" spans="1:256" s="165" customFormat="1" ht="12.75">
      <c r="A65" s="214"/>
      <c r="B65" s="282" t="s">
        <v>236</v>
      </c>
      <c r="C65" s="283" t="s">
        <v>369</v>
      </c>
      <c r="D65" s="116" t="s">
        <v>188</v>
      </c>
      <c r="E65" s="224"/>
      <c r="IU65" s="166"/>
      <c r="IV65" s="166"/>
    </row>
    <row r="66" spans="1:256" s="165" customFormat="1" ht="12.75">
      <c r="A66" s="214"/>
      <c r="B66" s="282" t="s">
        <v>237</v>
      </c>
      <c r="C66" s="284" t="s">
        <v>417</v>
      </c>
      <c r="D66" s="244" t="s">
        <v>253</v>
      </c>
      <c r="E66" s="225" t="s">
        <v>233</v>
      </c>
      <c r="IU66" s="166"/>
      <c r="IV66" s="166"/>
    </row>
    <row r="67" spans="1:256" s="165" customFormat="1" ht="12.75">
      <c r="A67" s="214"/>
      <c r="B67" s="282" t="s">
        <v>238</v>
      </c>
      <c r="C67" s="285" t="s">
        <v>370</v>
      </c>
      <c r="D67" s="244" t="s">
        <v>188</v>
      </c>
      <c r="E67" s="226"/>
      <c r="IU67" s="206"/>
      <c r="IV67" s="206"/>
    </row>
    <row r="68" spans="1:256" s="165" customFormat="1" ht="12.75">
      <c r="A68" s="214"/>
      <c r="B68" s="282" t="s">
        <v>239</v>
      </c>
      <c r="C68" s="285" t="s">
        <v>371</v>
      </c>
      <c r="D68" s="244" t="s">
        <v>188</v>
      </c>
      <c r="E68" s="226"/>
      <c r="IU68" s="206"/>
      <c r="IV68" s="206"/>
    </row>
    <row r="69" spans="1:256" s="165" customFormat="1" ht="12.75">
      <c r="A69" s="214"/>
      <c r="B69" s="282" t="s">
        <v>240</v>
      </c>
      <c r="C69" s="285" t="s">
        <v>372</v>
      </c>
      <c r="D69" s="244" t="s">
        <v>188</v>
      </c>
      <c r="E69" s="226"/>
      <c r="IU69" s="206"/>
      <c r="IV69" s="206"/>
    </row>
    <row r="70" spans="1:256" s="165" customFormat="1" ht="12.75">
      <c r="A70" s="214"/>
      <c r="B70" s="282" t="s">
        <v>241</v>
      </c>
      <c r="C70" s="285" t="s">
        <v>373</v>
      </c>
      <c r="D70" s="244" t="s">
        <v>188</v>
      </c>
      <c r="E70" s="226"/>
      <c r="IU70" s="206"/>
      <c r="IV70" s="206"/>
    </row>
    <row r="71" spans="1:256" s="165" customFormat="1" ht="12.75">
      <c r="A71" s="214"/>
      <c r="B71" s="282" t="s">
        <v>242</v>
      </c>
      <c r="C71" s="285" t="s">
        <v>374</v>
      </c>
      <c r="D71" s="244" t="s">
        <v>188</v>
      </c>
      <c r="E71" s="226"/>
      <c r="IU71" s="206"/>
      <c r="IV71" s="206"/>
    </row>
    <row r="72" spans="1:256" s="165" customFormat="1" ht="12.75">
      <c r="A72" s="214"/>
      <c r="B72" s="282" t="s">
        <v>243</v>
      </c>
      <c r="C72" s="285" t="s">
        <v>375</v>
      </c>
      <c r="D72" s="244" t="s">
        <v>188</v>
      </c>
      <c r="E72" s="226"/>
      <c r="IU72" s="206"/>
      <c r="IV72" s="206"/>
    </row>
    <row r="73" spans="1:256" s="165" customFormat="1" ht="12.75">
      <c r="A73" s="214"/>
      <c r="B73" s="282" t="s">
        <v>244</v>
      </c>
      <c r="C73" s="285" t="s">
        <v>376</v>
      </c>
      <c r="D73" s="244" t="s">
        <v>188</v>
      </c>
      <c r="E73" s="226"/>
      <c r="IU73" s="206"/>
      <c r="IV73" s="206"/>
    </row>
    <row r="74" spans="1:256" s="165" customFormat="1" ht="12.75">
      <c r="A74" s="214"/>
      <c r="B74" s="282" t="s">
        <v>245</v>
      </c>
      <c r="C74" s="285" t="s">
        <v>377</v>
      </c>
      <c r="D74" s="244" t="s">
        <v>188</v>
      </c>
      <c r="E74" s="226"/>
      <c r="IU74" s="206"/>
      <c r="IV74" s="206"/>
    </row>
    <row r="75" spans="1:256" s="165" customFormat="1" ht="12.75">
      <c r="A75" s="214"/>
      <c r="B75" s="282" t="s">
        <v>246</v>
      </c>
      <c r="C75" s="285" t="s">
        <v>378</v>
      </c>
      <c r="D75" s="244" t="s">
        <v>188</v>
      </c>
      <c r="E75" s="226"/>
      <c r="IU75" s="206"/>
      <c r="IV75" s="206"/>
    </row>
    <row r="76" spans="1:256" s="165" customFormat="1" ht="12.75">
      <c r="A76" s="214"/>
      <c r="B76" s="282" t="s">
        <v>247</v>
      </c>
      <c r="C76" s="285" t="s">
        <v>379</v>
      </c>
      <c r="D76" s="244" t="s">
        <v>188</v>
      </c>
      <c r="E76" s="226"/>
      <c r="IU76" s="206"/>
      <c r="IV76" s="206"/>
    </row>
    <row r="77" spans="1:256" s="165" customFormat="1" ht="12.75">
      <c r="A77" s="214"/>
      <c r="B77" s="282" t="s">
        <v>248</v>
      </c>
      <c r="C77" s="285" t="s">
        <v>380</v>
      </c>
      <c r="D77" s="244" t="s">
        <v>188</v>
      </c>
      <c r="E77" s="226"/>
      <c r="IU77" s="206"/>
      <c r="IV77" s="206"/>
    </row>
    <row r="78" spans="1:256" s="165" customFormat="1" ht="12.75">
      <c r="A78" s="214"/>
      <c r="B78" s="282" t="s">
        <v>249</v>
      </c>
      <c r="C78" s="285" t="s">
        <v>381</v>
      </c>
      <c r="D78" s="244" t="s">
        <v>188</v>
      </c>
      <c r="E78" s="226"/>
      <c r="IU78" s="206"/>
      <c r="IV78" s="206"/>
    </row>
    <row r="79" spans="1:256" s="165" customFormat="1" ht="12.75">
      <c r="A79" s="214"/>
      <c r="B79" s="282" t="s">
        <v>250</v>
      </c>
      <c r="C79" s="285" t="s">
        <v>382</v>
      </c>
      <c r="D79" s="244" t="s">
        <v>188</v>
      </c>
      <c r="E79" s="226"/>
      <c r="IU79" s="206"/>
      <c r="IV79" s="206"/>
    </row>
    <row r="80" spans="1:256" s="165" customFormat="1" ht="12.75">
      <c r="A80" s="214"/>
      <c r="B80" s="282" t="s">
        <v>251</v>
      </c>
      <c r="C80" s="286" t="s">
        <v>383</v>
      </c>
      <c r="D80" s="244" t="s">
        <v>188</v>
      </c>
      <c r="E80" s="226"/>
      <c r="IU80" s="206"/>
      <c r="IV80" s="206"/>
    </row>
    <row r="81" spans="1:256" s="165" customFormat="1" ht="12.75">
      <c r="A81" s="214"/>
      <c r="B81" s="282" t="s">
        <v>252</v>
      </c>
      <c r="C81" s="285" t="s">
        <v>384</v>
      </c>
      <c r="D81" s="244" t="s">
        <v>188</v>
      </c>
      <c r="E81" s="226"/>
      <c r="IU81" s="206"/>
      <c r="IV81" s="206"/>
    </row>
    <row r="82" spans="1:256" s="13" customFormat="1" ht="12" customHeight="1">
      <c r="A82" s="215"/>
      <c r="B82" s="213">
        <v>1.7</v>
      </c>
      <c r="C82" s="202" t="s">
        <v>272</v>
      </c>
      <c r="D82" s="203"/>
      <c r="E82" s="227"/>
      <c r="IU82"/>
      <c r="IV82"/>
    </row>
    <row r="83" spans="1:256" s="165" customFormat="1" ht="12" customHeight="1">
      <c r="A83" s="214"/>
      <c r="B83" s="287" t="s">
        <v>265</v>
      </c>
      <c r="C83" s="242" t="s">
        <v>385</v>
      </c>
      <c r="D83" s="232" t="s">
        <v>188</v>
      </c>
      <c r="E83" s="233"/>
      <c r="IU83" s="166"/>
      <c r="IV83" s="166"/>
    </row>
    <row r="84" spans="1:256" s="165" customFormat="1" ht="12" customHeight="1">
      <c r="A84" s="214"/>
      <c r="B84" s="287" t="s">
        <v>261</v>
      </c>
      <c r="C84" s="285" t="s">
        <v>386</v>
      </c>
      <c r="D84" s="232" t="s">
        <v>188</v>
      </c>
      <c r="E84" s="233"/>
      <c r="IU84" s="166"/>
      <c r="IV84" s="166"/>
    </row>
    <row r="85" spans="1:256" s="165" customFormat="1" ht="12" customHeight="1">
      <c r="A85" s="214"/>
      <c r="B85" s="287" t="s">
        <v>262</v>
      </c>
      <c r="C85" s="288" t="s">
        <v>387</v>
      </c>
      <c r="D85" s="232" t="s">
        <v>253</v>
      </c>
      <c r="E85" s="233"/>
      <c r="IU85" s="166"/>
      <c r="IV85" s="166"/>
    </row>
    <row r="86" spans="1:256" s="165" customFormat="1" ht="12" customHeight="1">
      <c r="A86" s="214"/>
      <c r="B86" s="287" t="s">
        <v>263</v>
      </c>
      <c r="C86" s="288" t="s">
        <v>388</v>
      </c>
      <c r="D86" s="232" t="s">
        <v>253</v>
      </c>
      <c r="E86" s="233"/>
      <c r="IU86" s="166"/>
      <c r="IV86" s="166"/>
    </row>
    <row r="87" spans="1:256" s="165" customFormat="1" ht="12" customHeight="1">
      <c r="A87" s="214"/>
      <c r="B87" s="287" t="s">
        <v>264</v>
      </c>
      <c r="C87" s="288" t="s">
        <v>389</v>
      </c>
      <c r="D87" s="232" t="s">
        <v>253</v>
      </c>
      <c r="E87" s="233"/>
      <c r="IU87" s="166"/>
      <c r="IV87" s="166"/>
    </row>
    <row r="88" spans="1:256" s="165" customFormat="1" ht="12" customHeight="1">
      <c r="A88" s="214"/>
      <c r="B88" s="287" t="s">
        <v>273</v>
      </c>
      <c r="C88" s="288" t="s">
        <v>275</v>
      </c>
      <c r="D88" s="232" t="s">
        <v>253</v>
      </c>
      <c r="E88" s="233"/>
      <c r="IU88" s="166"/>
      <c r="IV88" s="166"/>
    </row>
    <row r="89" spans="1:256" s="165" customFormat="1" ht="12" customHeight="1">
      <c r="A89" s="214"/>
      <c r="B89" s="287" t="s">
        <v>274</v>
      </c>
      <c r="C89" s="288" t="s">
        <v>276</v>
      </c>
      <c r="D89" s="232" t="s">
        <v>253</v>
      </c>
      <c r="E89" s="233"/>
      <c r="IU89" s="166"/>
      <c r="IV89" s="166"/>
    </row>
    <row r="90" spans="1:256" s="165" customFormat="1" ht="12" customHeight="1">
      <c r="A90" s="214"/>
      <c r="B90" s="287" t="s">
        <v>278</v>
      </c>
      <c r="C90" s="288" t="s">
        <v>277</v>
      </c>
      <c r="D90" s="232" t="s">
        <v>253</v>
      </c>
      <c r="E90" s="233"/>
      <c r="IU90" s="166"/>
      <c r="IV90" s="166"/>
    </row>
    <row r="91" spans="1:256" s="13" customFormat="1" ht="12" customHeight="1">
      <c r="A91" s="215"/>
      <c r="B91" s="213">
        <v>1.8</v>
      </c>
      <c r="C91" s="202" t="s">
        <v>228</v>
      </c>
      <c r="D91" s="203"/>
      <c r="E91" s="227"/>
      <c r="IU91"/>
      <c r="IV91"/>
    </row>
    <row r="92" spans="2:256" s="13" customFormat="1" ht="12" customHeight="1">
      <c r="B92" s="289" t="s">
        <v>266</v>
      </c>
      <c r="C92" s="290" t="s">
        <v>354</v>
      </c>
      <c r="D92" s="116" t="s">
        <v>253</v>
      </c>
      <c r="E92" s="228"/>
      <c r="IU92"/>
      <c r="IV92"/>
    </row>
    <row r="93" spans="2:256" s="13" customFormat="1" ht="12.75">
      <c r="B93" s="289" t="s">
        <v>351</v>
      </c>
      <c r="C93" s="290" t="s">
        <v>355</v>
      </c>
      <c r="D93" s="116" t="s">
        <v>253</v>
      </c>
      <c r="E93" s="228"/>
      <c r="IU93"/>
      <c r="IV93"/>
    </row>
    <row r="94" spans="2:256" s="13" customFormat="1" ht="12.75">
      <c r="B94" s="289" t="s">
        <v>352</v>
      </c>
      <c r="C94" s="290" t="s">
        <v>357</v>
      </c>
      <c r="D94" s="116" t="s">
        <v>253</v>
      </c>
      <c r="E94" s="228"/>
      <c r="IU94"/>
      <c r="IV94"/>
    </row>
    <row r="95" spans="2:256" s="13" customFormat="1" ht="12.75">
      <c r="B95" s="289" t="s">
        <v>353</v>
      </c>
      <c r="C95" s="290" t="s">
        <v>356</v>
      </c>
      <c r="D95" s="116" t="s">
        <v>253</v>
      </c>
      <c r="E95" s="228"/>
      <c r="IU95"/>
      <c r="IV95"/>
    </row>
    <row r="96" spans="2:256" s="13" customFormat="1" ht="12.75">
      <c r="B96" s="289" t="s">
        <v>390</v>
      </c>
      <c r="C96" s="290" t="s">
        <v>416</v>
      </c>
      <c r="D96" s="116"/>
      <c r="E96" s="228"/>
      <c r="IU96"/>
      <c r="IV96"/>
    </row>
    <row r="97" spans="2:256" s="13" customFormat="1" ht="12.75">
      <c r="B97" s="14"/>
      <c r="C97" s="115"/>
      <c r="D97" s="116"/>
      <c r="E97" s="228"/>
      <c r="IU97"/>
      <c r="IV97"/>
    </row>
    <row r="98" spans="2:256" s="13" customFormat="1" ht="12.75">
      <c r="B98" s="14"/>
      <c r="C98" s="115"/>
      <c r="D98" s="116"/>
      <c r="E98" s="228"/>
      <c r="IU98"/>
      <c r="IV98"/>
    </row>
    <row r="99" spans="2:256" s="13" customFormat="1" ht="12.75">
      <c r="B99" s="14"/>
      <c r="C99" s="115"/>
      <c r="D99" s="116"/>
      <c r="E99" s="228"/>
      <c r="IU99"/>
      <c r="IV99"/>
    </row>
    <row r="100" spans="2:256" s="13" customFormat="1" ht="12.75">
      <c r="B100" s="14"/>
      <c r="C100" s="115"/>
      <c r="D100" s="116"/>
      <c r="E100" s="228"/>
      <c r="IU100"/>
      <c r="IV100"/>
    </row>
    <row r="101" spans="2:256" s="13" customFormat="1" ht="12.75">
      <c r="B101" s="14"/>
      <c r="C101" s="115"/>
      <c r="D101" s="116"/>
      <c r="E101" s="228"/>
      <c r="IU101"/>
      <c r="IV101"/>
    </row>
    <row r="102" spans="2:256" s="13" customFormat="1" ht="12.75">
      <c r="B102" s="14"/>
      <c r="C102" s="115"/>
      <c r="D102" s="116"/>
      <c r="E102" s="228"/>
      <c r="IU102"/>
      <c r="IV102"/>
    </row>
    <row r="103" spans="2:256" s="12" customFormat="1" ht="12.75">
      <c r="B103" s="14"/>
      <c r="C103" s="115"/>
      <c r="D103" s="116"/>
      <c r="E103" s="228"/>
      <c r="IU103"/>
      <c r="IV103"/>
    </row>
    <row r="104" spans="2:256" s="13" customFormat="1" ht="12" customHeight="1">
      <c r="B104" s="14"/>
      <c r="C104" s="115"/>
      <c r="D104" s="116"/>
      <c r="E104" s="228"/>
      <c r="IU104"/>
      <c r="IV104"/>
    </row>
    <row r="105" spans="2:256" s="13" customFormat="1" ht="12.75">
      <c r="B105" s="14"/>
      <c r="C105" s="115"/>
      <c r="D105" s="116"/>
      <c r="E105" s="228"/>
      <c r="IU105"/>
      <c r="IV105"/>
    </row>
    <row r="106" spans="2:256" s="13" customFormat="1" ht="12.75">
      <c r="B106" s="118"/>
      <c r="C106" s="119"/>
      <c r="D106" s="116"/>
      <c r="E106" s="228"/>
      <c r="IU106"/>
      <c r="IV106"/>
    </row>
    <row r="107" spans="2:256" s="13" customFormat="1" ht="12.75">
      <c r="B107" s="118"/>
      <c r="C107" s="119"/>
      <c r="D107" s="116"/>
      <c r="E107" s="228"/>
      <c r="IU107"/>
      <c r="IV107"/>
    </row>
    <row r="108" spans="2:256" s="13" customFormat="1" ht="12.75">
      <c r="B108" s="118"/>
      <c r="C108" s="119"/>
      <c r="D108" s="116"/>
      <c r="E108" s="228"/>
      <c r="IU108"/>
      <c r="IV108"/>
    </row>
    <row r="109" spans="2:256" s="13" customFormat="1" ht="12.75">
      <c r="B109" s="118"/>
      <c r="C109" s="119"/>
      <c r="D109" s="116"/>
      <c r="E109" s="228"/>
      <c r="IU109"/>
      <c r="IV109"/>
    </row>
    <row r="110" spans="2:256" s="13" customFormat="1" ht="12.75">
      <c r="B110" s="118"/>
      <c r="C110" s="119"/>
      <c r="D110" s="116"/>
      <c r="E110" s="228"/>
      <c r="IU110"/>
      <c r="IV110"/>
    </row>
    <row r="111" spans="2:256" s="13" customFormat="1" ht="12.75">
      <c r="B111" s="111"/>
      <c r="C111" s="120"/>
      <c r="D111" s="113"/>
      <c r="E111" s="222"/>
      <c r="IU111"/>
      <c r="IV111"/>
    </row>
    <row r="112" spans="2:256" s="13" customFormat="1" ht="12.75">
      <c r="B112" s="121"/>
      <c r="C112" s="122"/>
      <c r="D112" s="123"/>
      <c r="E112" s="229"/>
      <c r="IU112"/>
      <c r="IV112"/>
    </row>
    <row r="113" spans="2:256" s="13" customFormat="1" ht="13.5" customHeight="1">
      <c r="B113" s="118"/>
      <c r="C113" s="115"/>
      <c r="D113" s="116"/>
      <c r="E113" s="228"/>
      <c r="IU113"/>
      <c r="IV113"/>
    </row>
    <row r="114" spans="2:256" s="13" customFormat="1" ht="12.75" customHeight="1">
      <c r="B114" s="118"/>
      <c r="C114" s="115"/>
      <c r="D114" s="116"/>
      <c r="E114" s="228"/>
      <c r="IU114"/>
      <c r="IV114"/>
    </row>
    <row r="115" spans="2:256" s="13" customFormat="1" ht="12.75">
      <c r="B115" s="118"/>
      <c r="C115" s="115"/>
      <c r="D115" s="116"/>
      <c r="E115" s="228"/>
      <c r="IU115"/>
      <c r="IV115"/>
    </row>
    <row r="116" spans="2:256" s="13" customFormat="1" ht="12.75">
      <c r="B116" s="118"/>
      <c r="C116" s="115"/>
      <c r="D116" s="116"/>
      <c r="E116" s="228"/>
      <c r="IU116"/>
      <c r="IV116"/>
    </row>
    <row r="117" spans="2:256" s="13" customFormat="1" ht="12.75">
      <c r="B117" s="118"/>
      <c r="C117" s="115"/>
      <c r="D117" s="116"/>
      <c r="E117" s="228"/>
      <c r="IU117"/>
      <c r="IV117"/>
    </row>
    <row r="118" spans="2:256" s="13" customFormat="1" ht="12.75">
      <c r="B118" s="118"/>
      <c r="C118" s="115"/>
      <c r="D118" s="116"/>
      <c r="E118" s="228"/>
      <c r="IU118"/>
      <c r="IV118"/>
    </row>
    <row r="119" spans="2:256" s="13" customFormat="1" ht="12.75">
      <c r="B119" s="118"/>
      <c r="C119" s="115"/>
      <c r="D119" s="116"/>
      <c r="E119" s="228"/>
      <c r="IU119"/>
      <c r="IV119"/>
    </row>
    <row r="120" spans="2:256" s="13" customFormat="1" ht="12.75">
      <c r="B120" s="118"/>
      <c r="C120" s="115"/>
      <c r="D120" s="116"/>
      <c r="E120" s="228"/>
      <c r="IU120"/>
      <c r="IV120"/>
    </row>
    <row r="121" spans="2:256" s="13" customFormat="1" ht="12.75">
      <c r="B121" s="118"/>
      <c r="C121" s="115"/>
      <c r="D121" s="116"/>
      <c r="E121" s="228"/>
      <c r="IU121"/>
      <c r="IV121"/>
    </row>
    <row r="122" spans="2:256" s="13" customFormat="1" ht="12" customHeight="1">
      <c r="B122" s="118"/>
      <c r="C122" s="125"/>
      <c r="D122" s="116"/>
      <c r="E122" s="228"/>
      <c r="IU122"/>
      <c r="IV122"/>
    </row>
    <row r="123" spans="2:256" s="13" customFormat="1" ht="12.75">
      <c r="B123" s="118"/>
      <c r="C123" s="125"/>
      <c r="D123" s="116"/>
      <c r="E123" s="228"/>
      <c r="IU123"/>
      <c r="IV123"/>
    </row>
    <row r="124" spans="2:256" s="13" customFormat="1" ht="12.75">
      <c r="B124" s="118"/>
      <c r="C124" s="125"/>
      <c r="D124" s="116"/>
      <c r="E124" s="228"/>
      <c r="IU124"/>
      <c r="IV124"/>
    </row>
    <row r="125" spans="2:256" s="13" customFormat="1" ht="12.75">
      <c r="B125" s="118"/>
      <c r="C125" s="125"/>
      <c r="D125" s="116"/>
      <c r="E125" s="228"/>
      <c r="IU125"/>
      <c r="IV125"/>
    </row>
    <row r="126" spans="2:256" s="13" customFormat="1" ht="12.75">
      <c r="B126" s="118"/>
      <c r="C126" s="125"/>
      <c r="D126" s="116"/>
      <c r="E126" s="228"/>
      <c r="IU126"/>
      <c r="IV126"/>
    </row>
    <row r="127" spans="2:256" s="13" customFormat="1" ht="12.75">
      <c r="B127" s="118"/>
      <c r="C127" s="125"/>
      <c r="D127" s="116"/>
      <c r="E127" s="228"/>
      <c r="IU127"/>
      <c r="IV127"/>
    </row>
    <row r="128" spans="2:256" s="13" customFormat="1" ht="12.75">
      <c r="B128" s="118"/>
      <c r="C128" s="125"/>
      <c r="D128" s="116"/>
      <c r="E128" s="228"/>
      <c r="IU128"/>
      <c r="IV128"/>
    </row>
    <row r="129" spans="2:256" s="13" customFormat="1" ht="12.75">
      <c r="B129" s="118"/>
      <c r="C129" s="125"/>
      <c r="D129" s="116"/>
      <c r="E129" s="228"/>
      <c r="IU129"/>
      <c r="IV129"/>
    </row>
    <row r="130" spans="2:256" s="13" customFormat="1" ht="11.25" customHeight="1">
      <c r="B130" s="118"/>
      <c r="C130" s="125"/>
      <c r="D130" s="116"/>
      <c r="E130" s="228"/>
      <c r="IU130"/>
      <c r="IV130"/>
    </row>
    <row r="131" spans="2:256" s="13" customFormat="1" ht="12.75">
      <c r="B131" s="118"/>
      <c r="C131" s="125"/>
      <c r="D131" s="116"/>
      <c r="E131" s="228"/>
      <c r="IU131"/>
      <c r="IV131"/>
    </row>
    <row r="132" spans="2:256" s="13" customFormat="1" ht="12.75">
      <c r="B132" s="118"/>
      <c r="C132" s="125"/>
      <c r="D132" s="116"/>
      <c r="E132" s="228"/>
      <c r="IU132"/>
      <c r="IV132"/>
    </row>
    <row r="133" spans="2:256" s="13" customFormat="1" ht="12.75">
      <c r="B133" s="118"/>
      <c r="C133" s="125"/>
      <c r="D133" s="116"/>
      <c r="E133" s="228"/>
      <c r="IU133"/>
      <c r="IV133"/>
    </row>
    <row r="134" spans="2:256" s="13" customFormat="1" ht="12.75">
      <c r="B134" s="118"/>
      <c r="C134" s="125"/>
      <c r="D134" s="116"/>
      <c r="E134" s="228"/>
      <c r="IU134"/>
      <c r="IV134"/>
    </row>
    <row r="135" spans="2:256" s="13" customFormat="1" ht="12.75">
      <c r="B135" s="118"/>
      <c r="C135" s="125"/>
      <c r="D135" s="116"/>
      <c r="E135" s="228"/>
      <c r="IU135"/>
      <c r="IV135"/>
    </row>
    <row r="136" spans="2:256" s="13" customFormat="1" ht="12.75">
      <c r="B136" s="118"/>
      <c r="C136" s="125"/>
      <c r="D136" s="116"/>
      <c r="E136" s="228"/>
      <c r="IU136"/>
      <c r="IV136"/>
    </row>
    <row r="137" spans="2:256" s="13" customFormat="1" ht="12" customHeight="1">
      <c r="B137" s="118"/>
      <c r="C137" s="125"/>
      <c r="D137" s="116"/>
      <c r="E137" s="228"/>
      <c r="IU137"/>
      <c r="IV137"/>
    </row>
    <row r="138" spans="2:256" s="13" customFormat="1" ht="12.75" customHeight="1">
      <c r="B138" s="118"/>
      <c r="C138" s="125"/>
      <c r="D138" s="116"/>
      <c r="E138" s="228"/>
      <c r="IU138"/>
      <c r="IV138"/>
    </row>
    <row r="139" spans="2:256" s="13" customFormat="1" ht="12.75">
      <c r="B139" s="118"/>
      <c r="C139" s="125"/>
      <c r="D139" s="116"/>
      <c r="E139" s="228"/>
      <c r="IU139"/>
      <c r="IV139"/>
    </row>
    <row r="140" spans="2:256" s="13" customFormat="1" ht="12.75">
      <c r="B140" s="118"/>
      <c r="C140" s="125"/>
      <c r="D140" s="116"/>
      <c r="E140" s="228"/>
      <c r="IU140"/>
      <c r="IV140"/>
    </row>
    <row r="141" spans="2:256" s="13" customFormat="1" ht="12.75">
      <c r="B141" s="118"/>
      <c r="C141" s="125"/>
      <c r="D141" s="116"/>
      <c r="E141" s="228"/>
      <c r="IU141"/>
      <c r="IV141"/>
    </row>
    <row r="142" spans="2:256" s="13" customFormat="1" ht="12.75">
      <c r="B142" s="118"/>
      <c r="C142" s="125"/>
      <c r="D142" s="116"/>
      <c r="E142" s="228"/>
      <c r="IU142"/>
      <c r="IV142"/>
    </row>
    <row r="143" spans="2:256" s="13" customFormat="1" ht="12.75">
      <c r="B143" s="118"/>
      <c r="C143" s="125"/>
      <c r="D143" s="116"/>
      <c r="E143" s="228"/>
      <c r="IU143"/>
      <c r="IV143"/>
    </row>
    <row r="144" spans="2:256" s="15" customFormat="1" ht="12.75">
      <c r="B144" s="118"/>
      <c r="C144" s="125"/>
      <c r="D144" s="116"/>
      <c r="E144" s="228"/>
      <c r="IU144"/>
      <c r="IV144"/>
    </row>
    <row r="145" spans="2:256" s="13" customFormat="1" ht="12.75">
      <c r="B145" s="118"/>
      <c r="C145" s="125"/>
      <c r="D145" s="116"/>
      <c r="E145" s="228"/>
      <c r="IU145"/>
      <c r="IV145"/>
    </row>
    <row r="146" spans="2:256" s="13" customFormat="1" ht="12.75">
      <c r="B146" s="121"/>
      <c r="C146" s="122"/>
      <c r="D146" s="123"/>
      <c r="E146" s="229"/>
      <c r="IU146"/>
      <c r="IV146"/>
    </row>
    <row r="147" spans="2:256" s="13" customFormat="1" ht="12" customHeight="1">
      <c r="B147" s="118"/>
      <c r="C147" s="115"/>
      <c r="D147" s="116"/>
      <c r="E147" s="228"/>
      <c r="IU147"/>
      <c r="IV147"/>
    </row>
    <row r="148" spans="2:256" s="13" customFormat="1" ht="12" customHeight="1">
      <c r="B148" s="118"/>
      <c r="C148" s="115"/>
      <c r="D148" s="116"/>
      <c r="E148" s="228"/>
      <c r="IU148"/>
      <c r="IV148"/>
    </row>
    <row r="149" spans="2:256" s="13" customFormat="1" ht="12" customHeight="1">
      <c r="B149" s="118"/>
      <c r="C149" s="115"/>
      <c r="D149" s="116"/>
      <c r="E149" s="228"/>
      <c r="IU149"/>
      <c r="IV149"/>
    </row>
    <row r="150" spans="2:256" s="13" customFormat="1" ht="12" customHeight="1">
      <c r="B150" s="118"/>
      <c r="C150" s="115"/>
      <c r="D150" s="116"/>
      <c r="E150" s="228"/>
      <c r="IU150"/>
      <c r="IV150"/>
    </row>
    <row r="151" spans="2:256" s="13" customFormat="1" ht="12" customHeight="1">
      <c r="B151" s="118"/>
      <c r="C151" s="115"/>
      <c r="D151" s="116"/>
      <c r="E151" s="228"/>
      <c r="IU151"/>
      <c r="IV151"/>
    </row>
    <row r="152" spans="2:256" s="13" customFormat="1" ht="12" customHeight="1">
      <c r="B152" s="118"/>
      <c r="C152" s="16"/>
      <c r="D152" s="116"/>
      <c r="E152" s="228"/>
      <c r="IU152"/>
      <c r="IV152"/>
    </row>
    <row r="153" spans="2:256" s="13" customFormat="1" ht="12" customHeight="1">
      <c r="B153" s="118"/>
      <c r="C153" s="115"/>
      <c r="D153" s="116"/>
      <c r="E153" s="228"/>
      <c r="IU153"/>
      <c r="IV153"/>
    </row>
    <row r="154" spans="2:256" s="13" customFormat="1" ht="12.75">
      <c r="B154" s="118"/>
      <c r="C154" s="115"/>
      <c r="D154" s="116"/>
      <c r="E154" s="228"/>
      <c r="IU154"/>
      <c r="IV154"/>
    </row>
    <row r="155" spans="2:256" s="13" customFormat="1" ht="12.75">
      <c r="B155" s="118"/>
      <c r="C155" s="115"/>
      <c r="D155" s="116"/>
      <c r="E155" s="228"/>
      <c r="IU155"/>
      <c r="IV155"/>
    </row>
    <row r="156" spans="2:256" s="13" customFormat="1" ht="12.75">
      <c r="B156" s="118"/>
      <c r="C156" s="115"/>
      <c r="D156" s="116"/>
      <c r="E156" s="228"/>
      <c r="IU156"/>
      <c r="IV156"/>
    </row>
    <row r="157" spans="2:256" s="13" customFormat="1" ht="12.75">
      <c r="B157" s="118"/>
      <c r="C157" s="115"/>
      <c r="D157" s="116"/>
      <c r="E157" s="228"/>
      <c r="IU157"/>
      <c r="IV157"/>
    </row>
    <row r="158" spans="2:256" s="13" customFormat="1" ht="12.75">
      <c r="B158" s="118"/>
      <c r="C158" s="115"/>
      <c r="D158" s="116"/>
      <c r="E158" s="228"/>
      <c r="IU158"/>
      <c r="IV158"/>
    </row>
    <row r="159" spans="2:256" s="13" customFormat="1" ht="12.75">
      <c r="B159" s="118"/>
      <c r="C159" s="115"/>
      <c r="D159" s="116"/>
      <c r="E159" s="228"/>
      <c r="IU159"/>
      <c r="IV159"/>
    </row>
    <row r="160" spans="2:256" s="13" customFormat="1" ht="14.25" customHeight="1">
      <c r="B160" s="118"/>
      <c r="C160" s="115"/>
      <c r="D160" s="116"/>
      <c r="E160" s="228"/>
      <c r="IU160"/>
      <c r="IV160"/>
    </row>
    <row r="161" spans="2:256" s="13" customFormat="1" ht="12.75">
      <c r="B161" s="118"/>
      <c r="C161" s="115"/>
      <c r="D161" s="116"/>
      <c r="E161" s="228"/>
      <c r="IU161"/>
      <c r="IV161"/>
    </row>
    <row r="162" spans="2:256" s="13" customFormat="1" ht="12.75">
      <c r="B162" s="118"/>
      <c r="C162" s="125"/>
      <c r="D162" s="116"/>
      <c r="E162" s="228"/>
      <c r="IU162"/>
      <c r="IV162"/>
    </row>
    <row r="163" spans="2:256" s="13" customFormat="1" ht="12.75">
      <c r="B163" s="118"/>
      <c r="C163" s="125"/>
      <c r="D163" s="116"/>
      <c r="E163" s="228"/>
      <c r="IU163"/>
      <c r="IV163"/>
    </row>
    <row r="164" spans="2:256" s="13" customFormat="1" ht="12.75">
      <c r="B164" s="118"/>
      <c r="C164" s="125"/>
      <c r="D164" s="116"/>
      <c r="E164" s="228"/>
      <c r="IU164"/>
      <c r="IV164"/>
    </row>
    <row r="165" spans="2:256" s="13" customFormat="1" ht="12.75">
      <c r="B165" s="118"/>
      <c r="C165" s="125"/>
      <c r="D165" s="116"/>
      <c r="E165" s="228"/>
      <c r="IU165"/>
      <c r="IV165"/>
    </row>
    <row r="166" spans="2:256" s="13" customFormat="1" ht="12.75">
      <c r="B166" s="118"/>
      <c r="C166" s="125"/>
      <c r="D166" s="116"/>
      <c r="E166" s="228"/>
      <c r="IU166"/>
      <c r="IV166"/>
    </row>
    <row r="167" spans="2:256" s="13" customFormat="1" ht="12.75">
      <c r="B167" s="118"/>
      <c r="C167" s="125"/>
      <c r="D167" s="116"/>
      <c r="E167" s="228"/>
      <c r="IU167"/>
      <c r="IV167"/>
    </row>
    <row r="168" spans="2:256" s="13" customFormat="1" ht="12.75">
      <c r="B168" s="118"/>
      <c r="C168" s="125"/>
      <c r="D168" s="116"/>
      <c r="E168" s="228"/>
      <c r="IU168"/>
      <c r="IV168"/>
    </row>
    <row r="169" spans="2:256" s="13" customFormat="1" ht="14.25" customHeight="1">
      <c r="B169" s="118"/>
      <c r="C169" s="125"/>
      <c r="D169" s="116"/>
      <c r="E169" s="228"/>
      <c r="IU169"/>
      <c r="IV169"/>
    </row>
    <row r="170" spans="2:256" s="13" customFormat="1" ht="12.75">
      <c r="B170" s="118"/>
      <c r="C170" s="125"/>
      <c r="D170" s="116"/>
      <c r="E170" s="228"/>
      <c r="IU170"/>
      <c r="IV170"/>
    </row>
    <row r="171" spans="2:256" s="13" customFormat="1" ht="12.75">
      <c r="B171" s="118"/>
      <c r="C171" s="125"/>
      <c r="D171" s="116"/>
      <c r="E171" s="228"/>
      <c r="IU171"/>
      <c r="IV171"/>
    </row>
    <row r="172" spans="2:256" s="13" customFormat="1" ht="12.75">
      <c r="B172" s="118"/>
      <c r="C172" s="125"/>
      <c r="D172" s="116"/>
      <c r="E172" s="228"/>
      <c r="IU172"/>
      <c r="IV172"/>
    </row>
    <row r="173" spans="2:256" s="13" customFormat="1" ht="12.75">
      <c r="B173" s="118"/>
      <c r="C173" s="125"/>
      <c r="D173" s="116"/>
      <c r="E173" s="228"/>
      <c r="IU173"/>
      <c r="IV173"/>
    </row>
    <row r="174" spans="2:256" s="13" customFormat="1" ht="12.75">
      <c r="B174" s="118"/>
      <c r="C174" s="125"/>
      <c r="D174" s="116"/>
      <c r="E174" s="228"/>
      <c r="IU174"/>
      <c r="IV174"/>
    </row>
    <row r="175" spans="2:256" s="13" customFormat="1" ht="12.75">
      <c r="B175" s="118"/>
      <c r="C175" s="125"/>
      <c r="D175" s="116"/>
      <c r="E175" s="228"/>
      <c r="IU175"/>
      <c r="IV175"/>
    </row>
    <row r="176" spans="2:256" s="13" customFormat="1" ht="12.75">
      <c r="B176" s="118"/>
      <c r="C176" s="125"/>
      <c r="D176" s="116"/>
      <c r="E176" s="228"/>
      <c r="IU176"/>
      <c r="IV176"/>
    </row>
    <row r="177" spans="2:256" s="13" customFormat="1" ht="12" customHeight="1">
      <c r="B177" s="118"/>
      <c r="C177" s="125"/>
      <c r="D177" s="116"/>
      <c r="E177" s="228"/>
      <c r="IU177"/>
      <c r="IV177"/>
    </row>
    <row r="178" spans="2:256" s="13" customFormat="1" ht="12.75">
      <c r="B178" s="118"/>
      <c r="C178" s="125"/>
      <c r="D178" s="116"/>
      <c r="E178" s="228"/>
      <c r="IU178"/>
      <c r="IV178"/>
    </row>
    <row r="179" spans="2:256" s="13" customFormat="1" ht="12.75">
      <c r="B179" s="118"/>
      <c r="C179" s="125"/>
      <c r="D179" s="116"/>
      <c r="E179" s="228"/>
      <c r="IU179"/>
      <c r="IV179"/>
    </row>
    <row r="180" spans="2:256" s="13" customFormat="1" ht="12.75">
      <c r="B180" s="118"/>
      <c r="C180" s="125"/>
      <c r="D180" s="116"/>
      <c r="E180" s="228"/>
      <c r="IU180"/>
      <c r="IV180"/>
    </row>
    <row r="181" spans="2:256" s="13" customFormat="1" ht="12.75">
      <c r="B181" s="118"/>
      <c r="C181" s="125"/>
      <c r="D181" s="116"/>
      <c r="E181" s="228"/>
      <c r="IU181"/>
      <c r="IV181"/>
    </row>
    <row r="182" spans="2:256" s="13" customFormat="1" ht="12.75">
      <c r="B182" s="118"/>
      <c r="C182" s="125"/>
      <c r="D182" s="116"/>
      <c r="E182" s="228"/>
      <c r="IU182"/>
      <c r="IV182"/>
    </row>
    <row r="183" spans="2:256" s="13" customFormat="1" ht="13.5" customHeight="1">
      <c r="B183" s="118"/>
      <c r="C183" s="125"/>
      <c r="D183" s="116"/>
      <c r="E183" s="228"/>
      <c r="IU183"/>
      <c r="IV183"/>
    </row>
    <row r="184" spans="2:256" s="13" customFormat="1" ht="12.75">
      <c r="B184" s="118"/>
      <c r="C184" s="125"/>
      <c r="D184" s="116"/>
      <c r="E184" s="228"/>
      <c r="IU184"/>
      <c r="IV184"/>
    </row>
    <row r="185" spans="2:256" s="13" customFormat="1" ht="12.75">
      <c r="B185" s="118"/>
      <c r="C185" s="125"/>
      <c r="D185" s="116"/>
      <c r="E185" s="228"/>
      <c r="IU185"/>
      <c r="IV185"/>
    </row>
    <row r="186" spans="2:256" s="13" customFormat="1" ht="12.75">
      <c r="B186" s="118"/>
      <c r="C186" s="125"/>
      <c r="D186" s="116"/>
      <c r="E186" s="228"/>
      <c r="IU186"/>
      <c r="IV186"/>
    </row>
    <row r="187" spans="2:256" s="13" customFormat="1" ht="12.75">
      <c r="B187" s="118"/>
      <c r="C187" s="125"/>
      <c r="D187" s="116"/>
      <c r="E187" s="228"/>
      <c r="IU187"/>
      <c r="IV187"/>
    </row>
    <row r="188" spans="2:256" s="13" customFormat="1" ht="12.75">
      <c r="B188" s="118"/>
      <c r="C188" s="125"/>
      <c r="D188" s="116"/>
      <c r="E188" s="228"/>
      <c r="IU188"/>
      <c r="IV188"/>
    </row>
    <row r="189" spans="2:256" s="13" customFormat="1" ht="12.75">
      <c r="B189" s="118"/>
      <c r="C189" s="125"/>
      <c r="D189" s="116"/>
      <c r="E189" s="228"/>
      <c r="IU189"/>
      <c r="IV189"/>
    </row>
    <row r="190" spans="2:256" s="13" customFormat="1" ht="12.75">
      <c r="B190" s="118"/>
      <c r="C190" s="125"/>
      <c r="D190" s="116"/>
      <c r="E190" s="228"/>
      <c r="IU190"/>
      <c r="IV190"/>
    </row>
    <row r="191" spans="2:256" s="13" customFormat="1" ht="12.75">
      <c r="B191" s="118"/>
      <c r="C191" s="125"/>
      <c r="D191" s="116"/>
      <c r="E191" s="228"/>
      <c r="IU191"/>
      <c r="IV191"/>
    </row>
    <row r="192" spans="2:256" s="13" customFormat="1" ht="12.75">
      <c r="B192" s="118"/>
      <c r="C192" s="125"/>
      <c r="D192" s="116"/>
      <c r="E192" s="228"/>
      <c r="IU192"/>
      <c r="IV192"/>
    </row>
    <row r="193" spans="2:256" s="13" customFormat="1" ht="12.75">
      <c r="B193" s="118"/>
      <c r="C193" s="125"/>
      <c r="D193" s="116"/>
      <c r="E193" s="228"/>
      <c r="IU193"/>
      <c r="IV193"/>
    </row>
    <row r="194" spans="2:256" s="13" customFormat="1" ht="12.75">
      <c r="B194" s="118"/>
      <c r="C194" s="125"/>
      <c r="D194" s="116"/>
      <c r="E194" s="228"/>
      <c r="IU194"/>
      <c r="IV194"/>
    </row>
    <row r="195" spans="2:256" s="13" customFormat="1" ht="12.75">
      <c r="B195" s="118"/>
      <c r="C195" s="125"/>
      <c r="D195" s="116"/>
      <c r="E195" s="228"/>
      <c r="IU195"/>
      <c r="IV195"/>
    </row>
    <row r="196" spans="2:256" s="13" customFormat="1" ht="12.75">
      <c r="B196" s="118"/>
      <c r="C196" s="115"/>
      <c r="D196" s="116"/>
      <c r="E196" s="228"/>
      <c r="IU196"/>
      <c r="IV196"/>
    </row>
    <row r="197" spans="2:256" s="12" customFormat="1" ht="15" customHeight="1">
      <c r="B197" s="118"/>
      <c r="C197" s="115"/>
      <c r="D197" s="116"/>
      <c r="E197" s="228"/>
      <c r="IU197"/>
      <c r="IV197"/>
    </row>
    <row r="198" spans="2:256" s="13" customFormat="1" ht="12.75">
      <c r="B198" s="118"/>
      <c r="C198" s="115"/>
      <c r="D198" s="116"/>
      <c r="E198" s="228"/>
      <c r="IU198"/>
      <c r="IV198"/>
    </row>
    <row r="199" spans="2:256" s="13" customFormat="1" ht="12.75">
      <c r="B199" s="118"/>
      <c r="C199" s="115"/>
      <c r="D199" s="116"/>
      <c r="E199" s="228"/>
      <c r="IU199"/>
      <c r="IV199"/>
    </row>
    <row r="200" spans="2:256" s="15" customFormat="1" ht="12.75">
      <c r="B200" s="118"/>
      <c r="C200" s="115"/>
      <c r="D200" s="116"/>
      <c r="E200" s="228"/>
      <c r="IU200"/>
      <c r="IV200"/>
    </row>
    <row r="201" spans="2:256" s="15" customFormat="1" ht="12" customHeight="1">
      <c r="B201" s="118"/>
      <c r="C201" s="119"/>
      <c r="D201" s="116"/>
      <c r="E201" s="228"/>
      <c r="IU201"/>
      <c r="IV201"/>
    </row>
    <row r="202" spans="2:256" s="15" customFormat="1" ht="12" customHeight="1">
      <c r="B202" s="118"/>
      <c r="C202" s="119"/>
      <c r="D202" s="116"/>
      <c r="E202" s="228"/>
      <c r="IU202"/>
      <c r="IV202"/>
    </row>
    <row r="203" spans="2:256" s="15" customFormat="1" ht="12.75">
      <c r="B203" s="118"/>
      <c r="C203" s="119"/>
      <c r="D203" s="116"/>
      <c r="E203" s="228"/>
      <c r="IU203"/>
      <c r="IV203"/>
    </row>
    <row r="204" spans="2:256" s="13" customFormat="1" ht="12.75">
      <c r="B204" s="118"/>
      <c r="C204" s="119"/>
      <c r="D204" s="116"/>
      <c r="E204" s="228"/>
      <c r="IU204"/>
      <c r="IV204"/>
    </row>
    <row r="205" spans="2:256" s="13" customFormat="1" ht="12.75">
      <c r="B205" s="111"/>
      <c r="C205" s="112"/>
      <c r="D205" s="113"/>
      <c r="E205" s="222"/>
      <c r="IU205"/>
      <c r="IV205"/>
    </row>
    <row r="206" spans="2:256" s="13" customFormat="1" ht="12" customHeight="1">
      <c r="B206" s="118"/>
      <c r="C206" s="115"/>
      <c r="D206" s="116"/>
      <c r="E206" s="228"/>
      <c r="IU206"/>
      <c r="IV206"/>
    </row>
    <row r="207" spans="2:256" s="13" customFormat="1" ht="12" customHeight="1">
      <c r="B207" s="118"/>
      <c r="C207" s="126"/>
      <c r="D207" s="116"/>
      <c r="E207" s="228"/>
      <c r="IU207"/>
      <c r="IV207"/>
    </row>
    <row r="208" spans="2:256" s="15" customFormat="1" ht="12.75">
      <c r="B208" s="118"/>
      <c r="C208" s="16"/>
      <c r="D208" s="116"/>
      <c r="E208" s="218"/>
      <c r="IU208"/>
      <c r="IV208"/>
    </row>
    <row r="209" spans="2:256" s="13" customFormat="1" ht="12" customHeight="1">
      <c r="B209" s="118"/>
      <c r="C209" s="16"/>
      <c r="D209" s="116"/>
      <c r="E209" s="218"/>
      <c r="IU209"/>
      <c r="IV209"/>
    </row>
    <row r="210" spans="2:256" s="13" customFormat="1" ht="12" customHeight="1">
      <c r="B210" s="118"/>
      <c r="C210" s="16"/>
      <c r="D210" s="116"/>
      <c r="E210" s="218"/>
      <c r="IU210"/>
      <c r="IV210"/>
    </row>
    <row r="211" spans="2:256" s="13" customFormat="1" ht="12.75">
      <c r="B211" s="118"/>
      <c r="C211" s="16"/>
      <c r="D211" s="116"/>
      <c r="E211" s="218"/>
      <c r="IU211"/>
      <c r="IV211"/>
    </row>
    <row r="212" spans="2:256" s="13" customFormat="1" ht="12.75">
      <c r="B212" s="118"/>
      <c r="C212" s="115"/>
      <c r="D212" s="116"/>
      <c r="E212" s="218"/>
      <c r="IU212"/>
      <c r="IV212"/>
    </row>
    <row r="213" spans="2:256" s="13" customFormat="1" ht="12.75">
      <c r="B213" s="118"/>
      <c r="C213" s="115"/>
      <c r="D213" s="116"/>
      <c r="E213" s="218"/>
      <c r="IU213"/>
      <c r="IV213"/>
    </row>
    <row r="214" spans="2:256" s="13" customFormat="1" ht="12.75">
      <c r="B214" s="118"/>
      <c r="C214" s="115"/>
      <c r="D214" s="116"/>
      <c r="E214" s="218"/>
      <c r="IU214"/>
      <c r="IV214"/>
    </row>
    <row r="215" spans="2:256" s="13" customFormat="1" ht="12.75">
      <c r="B215" s="118"/>
      <c r="C215" s="115"/>
      <c r="D215" s="116"/>
      <c r="E215" s="218"/>
      <c r="IU215"/>
      <c r="IV215"/>
    </row>
    <row r="216" spans="2:256" s="13" customFormat="1" ht="12.75">
      <c r="B216" s="118"/>
      <c r="C216" s="16"/>
      <c r="D216" s="116"/>
      <c r="E216" s="218"/>
      <c r="IU216"/>
      <c r="IV216"/>
    </row>
    <row r="217" spans="2:256" s="13" customFormat="1" ht="12.75">
      <c r="B217" s="118"/>
      <c r="C217" s="115"/>
      <c r="D217" s="116"/>
      <c r="E217" s="228"/>
      <c r="IU217"/>
      <c r="IV217"/>
    </row>
    <row r="218" spans="2:256" s="12" customFormat="1" ht="12.75">
      <c r="B218" s="118"/>
      <c r="C218" s="115"/>
      <c r="D218" s="116"/>
      <c r="E218" s="228"/>
      <c r="IU218"/>
      <c r="IV218"/>
    </row>
    <row r="219" spans="2:256" s="13" customFormat="1" ht="12.75">
      <c r="B219" s="118"/>
      <c r="C219" s="115"/>
      <c r="D219" s="116"/>
      <c r="E219" s="228"/>
      <c r="IU219"/>
      <c r="IV219"/>
    </row>
    <row r="220" spans="2:256" s="13" customFormat="1" ht="12.75">
      <c r="B220" s="118"/>
      <c r="C220" s="115"/>
      <c r="D220" s="116"/>
      <c r="E220" s="228"/>
      <c r="IU220"/>
      <c r="IV220"/>
    </row>
    <row r="221" spans="2:256" s="13" customFormat="1" ht="12.75">
      <c r="B221" s="118"/>
      <c r="C221" s="115"/>
      <c r="D221" s="116"/>
      <c r="E221" s="228"/>
      <c r="IU221"/>
      <c r="IV221"/>
    </row>
    <row r="222" spans="2:256" s="13" customFormat="1" ht="12.75">
      <c r="B222" s="118"/>
      <c r="C222" s="119"/>
      <c r="D222" s="116"/>
      <c r="E222" s="228"/>
      <c r="IU222"/>
      <c r="IV222"/>
    </row>
    <row r="223" spans="2:256" s="13" customFormat="1" ht="12.75">
      <c r="B223" s="118"/>
      <c r="C223" s="119"/>
      <c r="D223" s="116"/>
      <c r="E223" s="228"/>
      <c r="IU223"/>
      <c r="IV223"/>
    </row>
    <row r="224" spans="2:256" s="13" customFormat="1" ht="12.75">
      <c r="B224" s="118"/>
      <c r="C224" s="119"/>
      <c r="D224" s="116"/>
      <c r="E224" s="228"/>
      <c r="IU224"/>
      <c r="IV224"/>
    </row>
    <row r="225" spans="2:256" s="13" customFormat="1" ht="12.75">
      <c r="B225" s="118"/>
      <c r="C225" s="119"/>
      <c r="D225" s="116"/>
      <c r="E225" s="228"/>
      <c r="IU225"/>
      <c r="IV225"/>
    </row>
    <row r="226" spans="2:256" s="15" customFormat="1" ht="12.75">
      <c r="B226" s="111"/>
      <c r="C226" s="114"/>
      <c r="D226" s="127"/>
      <c r="E226" s="222"/>
      <c r="IU226"/>
      <c r="IV226"/>
    </row>
    <row r="227" spans="2:256" s="15" customFormat="1" ht="12.75">
      <c r="B227" s="128"/>
      <c r="C227" s="124"/>
      <c r="D227" s="129"/>
      <c r="E227" s="229"/>
      <c r="IU227"/>
      <c r="IV227"/>
    </row>
    <row r="228" spans="2:256" s="13" customFormat="1" ht="12.75">
      <c r="B228" s="130"/>
      <c r="C228" s="117"/>
      <c r="D228" s="131"/>
      <c r="E228" s="228"/>
      <c r="IU228"/>
      <c r="IV228"/>
    </row>
    <row r="229" spans="2:256" s="15" customFormat="1" ht="12.75">
      <c r="B229" s="130"/>
      <c r="C229" s="117"/>
      <c r="D229" s="131"/>
      <c r="E229" s="218"/>
      <c r="IU229"/>
      <c r="IV229"/>
    </row>
    <row r="230" spans="2:256" s="15" customFormat="1" ht="12.75">
      <c r="B230" s="130"/>
      <c r="C230" s="117"/>
      <c r="D230" s="131"/>
      <c r="E230" s="218"/>
      <c r="IU230"/>
      <c r="IV230"/>
    </row>
    <row r="231" spans="2:256" s="18" customFormat="1" ht="12.75">
      <c r="B231" s="130"/>
      <c r="C231" s="117"/>
      <c r="D231" s="131"/>
      <c r="E231" s="218"/>
      <c r="IU231"/>
      <c r="IV231"/>
    </row>
    <row r="232" spans="2:256" s="13" customFormat="1" ht="12.75">
      <c r="B232" s="130"/>
      <c r="C232" s="117"/>
      <c r="D232" s="131"/>
      <c r="E232" s="218"/>
      <c r="IU232"/>
      <c r="IV232"/>
    </row>
    <row r="233" spans="2:256" s="19" customFormat="1" ht="12.75">
      <c r="B233" s="132"/>
      <c r="C233" s="133"/>
      <c r="D233" s="134"/>
      <c r="E233" s="230"/>
      <c r="IU233"/>
      <c r="IV233"/>
    </row>
    <row r="234" spans="2:256" s="19" customFormat="1" ht="12.75">
      <c r="B234" s="130"/>
      <c r="C234" s="11"/>
      <c r="D234" s="10"/>
      <c r="E234" s="218"/>
      <c r="IU234"/>
      <c r="IV234"/>
    </row>
    <row r="235" spans="2:256" s="19" customFormat="1" ht="12.75">
      <c r="B235" s="130"/>
      <c r="C235" s="11"/>
      <c r="D235" s="10"/>
      <c r="E235" s="218"/>
      <c r="IU235"/>
      <c r="IV235"/>
    </row>
    <row r="236" spans="2:256" s="19" customFormat="1" ht="12.75">
      <c r="B236" s="135"/>
      <c r="C236" s="136"/>
      <c r="D236" s="137"/>
      <c r="E236" s="231"/>
      <c r="IU236"/>
      <c r="IV236"/>
    </row>
    <row r="237" spans="2:256" s="19" customFormat="1" ht="12.75">
      <c r="B237" s="17"/>
      <c r="C237" s="11"/>
      <c r="D237" s="10"/>
      <c r="E237" s="218"/>
      <c r="IU237"/>
      <c r="IV237"/>
    </row>
    <row r="238" spans="2:256" s="19" customFormat="1" ht="12.75">
      <c r="B238" s="130"/>
      <c r="C238" s="11"/>
      <c r="D238" s="10"/>
      <c r="E238" s="218"/>
      <c r="IU238"/>
      <c r="IV238"/>
    </row>
    <row r="239" spans="2:256" s="19" customFormat="1" ht="12.75">
      <c r="B239" s="135"/>
      <c r="C239" s="136"/>
      <c r="D239" s="137"/>
      <c r="E239" s="231"/>
      <c r="IU239"/>
      <c r="IV239"/>
    </row>
    <row r="240" spans="2:256" s="19" customFormat="1" ht="12.75">
      <c r="B240" s="130"/>
      <c r="C240" s="117"/>
      <c r="D240" s="131"/>
      <c r="E240" s="218"/>
      <c r="IU240"/>
      <c r="IV240"/>
    </row>
    <row r="241" spans="2:256" s="19" customFormat="1" ht="12.75">
      <c r="B241" s="130"/>
      <c r="C241" s="117"/>
      <c r="D241" s="131"/>
      <c r="E241" s="228"/>
      <c r="IU241"/>
      <c r="IV241"/>
    </row>
    <row r="242" spans="2:256" s="19" customFormat="1" ht="12.75">
      <c r="B242" s="130"/>
      <c r="C242" s="117"/>
      <c r="D242" s="131"/>
      <c r="E242" s="228"/>
      <c r="IU242"/>
      <c r="IV242"/>
    </row>
    <row r="243" spans="2:256" s="19" customFormat="1" ht="12.75">
      <c r="B243" s="130"/>
      <c r="C243" s="117"/>
      <c r="D243" s="131"/>
      <c r="E243" s="228"/>
      <c r="IU243"/>
      <c r="IV243"/>
    </row>
    <row r="244" spans="2:256" s="19" customFormat="1" ht="12.75">
      <c r="B244" s="130"/>
      <c r="C244" s="117"/>
      <c r="D244" s="131"/>
      <c r="E244" s="228"/>
      <c r="IU244"/>
      <c r="IV244"/>
    </row>
    <row r="245" spans="2:256" s="19" customFormat="1" ht="12.75">
      <c r="B245" s="130"/>
      <c r="C245" s="117"/>
      <c r="D245" s="131"/>
      <c r="E245" s="228"/>
      <c r="IU245"/>
      <c r="IV245"/>
    </row>
    <row r="246" spans="2:256" s="19" customFormat="1" ht="12.75">
      <c r="B246" s="130"/>
      <c r="C246" s="117"/>
      <c r="D246" s="131"/>
      <c r="E246" s="228"/>
      <c r="IU246"/>
      <c r="IV246"/>
    </row>
    <row r="247" spans="2:256" s="19" customFormat="1" ht="12.75">
      <c r="B247" s="130"/>
      <c r="C247" s="117"/>
      <c r="D247" s="131"/>
      <c r="E247" s="228"/>
      <c r="IU247"/>
      <c r="IV247"/>
    </row>
    <row r="248" spans="2:256" s="19" customFormat="1" ht="12.75">
      <c r="B248" s="130"/>
      <c r="C248" s="117"/>
      <c r="D248" s="131"/>
      <c r="E248" s="228"/>
      <c r="IU248"/>
      <c r="IV248"/>
    </row>
    <row r="249" spans="2:256" s="19" customFormat="1" ht="12.75">
      <c r="B249" s="130"/>
      <c r="C249" s="117"/>
      <c r="D249" s="131"/>
      <c r="E249" s="228"/>
      <c r="IU249"/>
      <c r="IV249"/>
    </row>
    <row r="250" spans="2:256" s="19" customFormat="1" ht="12.75">
      <c r="B250" s="130"/>
      <c r="C250" s="117"/>
      <c r="D250" s="131"/>
      <c r="E250" s="228"/>
      <c r="IU250"/>
      <c r="IV250"/>
    </row>
    <row r="251" spans="2:256" s="13" customFormat="1" ht="12.75">
      <c r="B251" s="130"/>
      <c r="C251" s="117"/>
      <c r="D251" s="131"/>
      <c r="E251" s="228"/>
      <c r="IU251"/>
      <c r="IV251"/>
    </row>
    <row r="252" spans="2:256" s="13" customFormat="1" ht="12.75">
      <c r="B252" s="130"/>
      <c r="C252" s="117"/>
      <c r="D252" s="131"/>
      <c r="E252" s="228"/>
      <c r="IU252"/>
      <c r="IV252"/>
    </row>
    <row r="253" spans="2:256" s="13" customFormat="1" ht="12.75">
      <c r="B253" s="130"/>
      <c r="C253" s="117"/>
      <c r="D253" s="131"/>
      <c r="E253" s="228"/>
      <c r="IU253"/>
      <c r="IV253"/>
    </row>
    <row r="254" spans="2:256" s="13" customFormat="1" ht="12.75">
      <c r="B254" s="130"/>
      <c r="C254" s="117"/>
      <c r="D254" s="131"/>
      <c r="E254" s="228"/>
      <c r="IU254"/>
      <c r="IV254"/>
    </row>
    <row r="255" spans="2:256" s="20" customFormat="1" ht="12.75">
      <c r="B255" s="130"/>
      <c r="C255" s="117"/>
      <c r="D255" s="131"/>
      <c r="E255" s="228"/>
      <c r="IU255"/>
      <c r="IV255"/>
    </row>
    <row r="256" spans="2:256" s="13" customFormat="1" ht="12.75">
      <c r="B256" s="130"/>
      <c r="C256" s="117"/>
      <c r="D256" s="131"/>
      <c r="E256" s="228"/>
      <c r="IU256"/>
      <c r="IV256"/>
    </row>
    <row r="257" spans="2:256" s="20" customFormat="1" ht="12.75">
      <c r="B257" s="130"/>
      <c r="C257" s="117"/>
      <c r="D257" s="131"/>
      <c r="E257" s="228"/>
      <c r="IU257"/>
      <c r="IV257"/>
    </row>
    <row r="258" spans="2:256" s="13" customFormat="1" ht="12.75">
      <c r="B258" s="130"/>
      <c r="C258" s="117"/>
      <c r="D258" s="131"/>
      <c r="E258" s="218"/>
      <c r="IU258"/>
      <c r="IV258"/>
    </row>
    <row r="259" spans="2:256" s="13" customFormat="1" ht="12.75">
      <c r="B259" s="130"/>
      <c r="C259" s="117"/>
      <c r="D259" s="131"/>
      <c r="E259" s="228"/>
      <c r="IU259"/>
      <c r="IV259"/>
    </row>
    <row r="260" spans="2:256" s="13" customFormat="1" ht="13.5" customHeight="1">
      <c r="B260" s="130"/>
      <c r="C260" s="117"/>
      <c r="D260" s="131"/>
      <c r="E260" s="228"/>
      <c r="IU260"/>
      <c r="IV260"/>
    </row>
    <row r="261" spans="2:256" s="13" customFormat="1" ht="13.5" customHeight="1">
      <c r="B261" s="130"/>
      <c r="C261" s="117"/>
      <c r="D261" s="131"/>
      <c r="E261" s="228"/>
      <c r="IU261"/>
      <c r="IV261"/>
    </row>
    <row r="262" spans="2:256" s="13" customFormat="1" ht="12.75">
      <c r="B262" s="135"/>
      <c r="C262" s="136"/>
      <c r="D262" s="137"/>
      <c r="E262" s="231"/>
      <c r="IU262"/>
      <c r="IV262"/>
    </row>
    <row r="263" spans="2:256" s="13" customFormat="1" ht="12.75">
      <c r="B263" s="130"/>
      <c r="C263" s="117"/>
      <c r="D263" s="131"/>
      <c r="E263" s="228"/>
      <c r="IU263"/>
      <c r="IV263"/>
    </row>
    <row r="264" spans="2:256" s="13" customFormat="1" ht="12.75">
      <c r="B264" s="135"/>
      <c r="C264" s="136"/>
      <c r="D264" s="137"/>
      <c r="E264" s="231"/>
      <c r="IU264"/>
      <c r="IV264"/>
    </row>
    <row r="265" spans="2:256" s="13" customFormat="1" ht="12.75">
      <c r="B265" s="17"/>
      <c r="C265" s="117"/>
      <c r="D265" s="131"/>
      <c r="E265" s="228"/>
      <c r="IU265"/>
      <c r="IV265"/>
    </row>
    <row r="266" spans="2:256" s="13" customFormat="1" ht="12.75">
      <c r="B266" s="135"/>
      <c r="C266" s="136"/>
      <c r="D266" s="137"/>
      <c r="E266" s="231"/>
      <c r="IU266"/>
      <c r="IV266"/>
    </row>
    <row r="267" spans="2:256" s="13" customFormat="1" ht="12.75">
      <c r="B267" s="130"/>
      <c r="C267" s="117"/>
      <c r="D267" s="131"/>
      <c r="E267" s="228"/>
      <c r="IU267"/>
      <c r="IV267"/>
    </row>
    <row r="268" spans="2:256" s="13" customFormat="1" ht="12.75">
      <c r="B268" s="130"/>
      <c r="C268" s="117"/>
      <c r="D268" s="131"/>
      <c r="E268" s="228"/>
      <c r="IU268"/>
      <c r="IV268"/>
    </row>
    <row r="269" spans="2:256" s="13" customFormat="1" ht="12.75">
      <c r="B269" s="130"/>
      <c r="C269" s="117"/>
      <c r="D269" s="131"/>
      <c r="E269" s="228"/>
      <c r="IU269"/>
      <c r="IV269"/>
    </row>
    <row r="270" spans="2:256" s="13" customFormat="1" ht="12.75">
      <c r="B270" s="135"/>
      <c r="C270" s="136"/>
      <c r="D270" s="137"/>
      <c r="E270" s="231"/>
      <c r="IU270"/>
      <c r="IV270"/>
    </row>
    <row r="271" spans="2:256" s="13" customFormat="1" ht="12.75">
      <c r="B271" s="130"/>
      <c r="C271" s="117"/>
      <c r="D271" s="131"/>
      <c r="E271" s="228"/>
      <c r="IU271"/>
      <c r="IV271"/>
    </row>
    <row r="272" spans="2:256" s="13" customFormat="1" ht="12.75">
      <c r="B272" s="130"/>
      <c r="C272" s="117"/>
      <c r="D272" s="131"/>
      <c r="E272" s="228"/>
      <c r="IU272"/>
      <c r="IV272"/>
    </row>
    <row r="273" spans="2:256" s="13" customFormat="1" ht="12.75">
      <c r="B273" s="135"/>
      <c r="C273" s="136"/>
      <c r="D273" s="137"/>
      <c r="E273" s="231"/>
      <c r="IU273"/>
      <c r="IV273"/>
    </row>
    <row r="274" spans="2:256" s="13" customFormat="1" ht="12.75">
      <c r="B274" s="130"/>
      <c r="C274" s="117"/>
      <c r="D274" s="131"/>
      <c r="E274" s="228"/>
      <c r="IU274"/>
      <c r="IV274"/>
    </row>
    <row r="275" spans="2:256" s="13" customFormat="1" ht="12.75">
      <c r="B275" s="135"/>
      <c r="C275" s="136"/>
      <c r="D275" s="137"/>
      <c r="E275" s="231"/>
      <c r="IU275"/>
      <c r="IV275"/>
    </row>
    <row r="276" spans="2:256" s="13" customFormat="1" ht="12.75">
      <c r="B276" s="130"/>
      <c r="C276" s="11"/>
      <c r="D276" s="10"/>
      <c r="E276" s="218"/>
      <c r="IU276"/>
      <c r="IV276"/>
    </row>
    <row r="277" spans="2:256" s="13" customFormat="1" ht="12.75">
      <c r="B277" s="135"/>
      <c r="C277" s="136"/>
      <c r="D277" s="137"/>
      <c r="E277" s="231"/>
      <c r="IU277"/>
      <c r="IV277"/>
    </row>
    <row r="278" spans="2:256" s="13" customFormat="1" ht="12.75">
      <c r="B278" s="130"/>
      <c r="C278" s="117"/>
      <c r="D278" s="131"/>
      <c r="E278" s="228"/>
      <c r="IU278"/>
      <c r="IV278"/>
    </row>
    <row r="279" spans="2:256" s="13" customFormat="1" ht="12.75">
      <c r="B279" s="132"/>
      <c r="C279" s="133"/>
      <c r="D279" s="134"/>
      <c r="E279" s="230"/>
      <c r="IU279"/>
      <c r="IV279"/>
    </row>
    <row r="280" spans="2:256" s="13" customFormat="1" ht="12.75">
      <c r="B280" s="130"/>
      <c r="C280" s="117"/>
      <c r="D280" s="131"/>
      <c r="E280" s="228"/>
      <c r="IU280"/>
      <c r="IV280"/>
    </row>
    <row r="281" spans="2:256" s="13" customFormat="1" ht="12.75">
      <c r="B281" s="130"/>
      <c r="C281" s="117"/>
      <c r="D281" s="131"/>
      <c r="E281" s="228"/>
      <c r="IU281"/>
      <c r="IV281"/>
    </row>
    <row r="282" spans="2:256" s="13" customFormat="1" ht="12.75">
      <c r="B282" s="130"/>
      <c r="C282" s="117"/>
      <c r="D282" s="131"/>
      <c r="E282" s="228"/>
      <c r="IU282"/>
      <c r="IV282"/>
    </row>
    <row r="283" spans="2:256" s="13" customFormat="1" ht="12.75">
      <c r="B283" s="132"/>
      <c r="C283" s="133"/>
      <c r="D283" s="134"/>
      <c r="E283" s="230"/>
      <c r="IU283"/>
      <c r="IV283"/>
    </row>
    <row r="284" spans="2:256" s="13" customFormat="1" ht="12.75">
      <c r="B284" s="130"/>
      <c r="C284" s="117"/>
      <c r="D284" s="131"/>
      <c r="E284" s="228"/>
      <c r="IU284"/>
      <c r="IV284"/>
    </row>
    <row r="285" spans="2:256" s="13" customFormat="1" ht="12.75">
      <c r="B285" s="130"/>
      <c r="C285" s="117"/>
      <c r="D285" s="131"/>
      <c r="E285" s="228"/>
      <c r="IU285"/>
      <c r="IV285"/>
    </row>
    <row r="286" spans="2:256" s="13" customFormat="1" ht="12.75">
      <c r="B286" s="130"/>
      <c r="C286" s="117"/>
      <c r="D286" s="131"/>
      <c r="E286" s="228"/>
      <c r="IU286"/>
      <c r="IV286"/>
    </row>
    <row r="287" spans="2:256" s="13" customFormat="1" ht="12.75">
      <c r="B287" s="130"/>
      <c r="C287" s="117"/>
      <c r="D287" s="131"/>
      <c r="E287" s="228"/>
      <c r="IU287"/>
      <c r="IV287"/>
    </row>
    <row r="288" spans="2:256" s="13" customFormat="1" ht="12.75">
      <c r="B288" s="130"/>
      <c r="C288" s="117"/>
      <c r="D288" s="131"/>
      <c r="E288" s="228"/>
      <c r="IU288"/>
      <c r="IV288"/>
    </row>
    <row r="289" spans="2:256" s="13" customFormat="1" ht="12.75">
      <c r="B289" s="128"/>
      <c r="C289" s="124"/>
      <c r="D289" s="129"/>
      <c r="E289" s="229"/>
      <c r="IU289"/>
      <c r="IV289"/>
    </row>
    <row r="290" spans="2:256" s="13" customFormat="1" ht="12.75">
      <c r="B290" s="130"/>
      <c r="C290" s="117"/>
      <c r="D290" s="131"/>
      <c r="E290" s="228"/>
      <c r="IU290"/>
      <c r="IV290"/>
    </row>
    <row r="291" spans="2:256" s="13" customFormat="1" ht="12.75">
      <c r="B291" s="130"/>
      <c r="C291" s="117"/>
      <c r="D291" s="131"/>
      <c r="E291" s="218"/>
      <c r="IU291"/>
      <c r="IV291"/>
    </row>
    <row r="292" spans="2:256" s="13" customFormat="1" ht="12.75">
      <c r="B292" s="130"/>
      <c r="C292" s="117"/>
      <c r="D292" s="131"/>
      <c r="E292" s="218"/>
      <c r="IU292"/>
      <c r="IV292"/>
    </row>
    <row r="293" spans="2:256" s="13" customFormat="1" ht="12.75">
      <c r="B293" s="130"/>
      <c r="C293" s="117"/>
      <c r="D293" s="131"/>
      <c r="E293" s="228"/>
      <c r="IU293"/>
      <c r="IV293"/>
    </row>
    <row r="294" spans="2:256" s="13" customFormat="1" ht="12.75">
      <c r="B294" s="130"/>
      <c r="C294" s="117"/>
      <c r="D294" s="131"/>
      <c r="E294" s="228"/>
      <c r="IU294"/>
      <c r="IV294"/>
    </row>
    <row r="295" spans="2:256" s="13" customFormat="1" ht="12.75">
      <c r="B295" s="130"/>
      <c r="C295" s="117"/>
      <c r="D295" s="131"/>
      <c r="E295" s="228"/>
      <c r="IU295"/>
      <c r="IV295"/>
    </row>
    <row r="296" spans="2:256" s="13" customFormat="1" ht="12.75">
      <c r="B296" s="130"/>
      <c r="C296" s="117"/>
      <c r="D296" s="131"/>
      <c r="E296" s="228"/>
      <c r="IU296"/>
      <c r="IV296"/>
    </row>
    <row r="297" spans="2:256" s="13" customFormat="1" ht="12.75">
      <c r="B297" s="132"/>
      <c r="C297" s="133"/>
      <c r="D297" s="134"/>
      <c r="E297" s="230"/>
      <c r="IU297"/>
      <c r="IV297"/>
    </row>
    <row r="298" spans="2:256" s="13" customFormat="1" ht="12.75">
      <c r="B298" s="130"/>
      <c r="C298" s="117"/>
      <c r="D298" s="131"/>
      <c r="E298" s="228"/>
      <c r="IU298"/>
      <c r="IV298"/>
    </row>
    <row r="299" spans="2:256" s="13" customFormat="1" ht="12.75">
      <c r="B299" s="130"/>
      <c r="C299" s="117"/>
      <c r="D299" s="131"/>
      <c r="E299" s="228"/>
      <c r="IU299"/>
      <c r="IV299"/>
    </row>
    <row r="300" spans="2:256" s="13" customFormat="1" ht="12.75">
      <c r="B300" s="130"/>
      <c r="C300" s="117"/>
      <c r="D300" s="131"/>
      <c r="E300" s="228"/>
      <c r="IU300"/>
      <c r="IV300"/>
    </row>
    <row r="301" spans="2:256" s="13" customFormat="1" ht="12.75">
      <c r="B301" s="130"/>
      <c r="C301" s="117"/>
      <c r="D301" s="131"/>
      <c r="E301" s="228"/>
      <c r="IU301"/>
      <c r="IV301"/>
    </row>
    <row r="302" spans="2:256" s="13" customFormat="1" ht="12.75">
      <c r="B302" s="130"/>
      <c r="C302" s="11"/>
      <c r="D302" s="131"/>
      <c r="E302" s="228"/>
      <c r="IU302"/>
      <c r="IV302"/>
    </row>
    <row r="303" spans="2:256" s="13" customFormat="1" ht="12.75">
      <c r="B303" s="130"/>
      <c r="C303" s="117"/>
      <c r="D303" s="131"/>
      <c r="E303" s="228"/>
      <c r="IU303"/>
      <c r="IV303"/>
    </row>
    <row r="304" spans="2:256" s="13" customFormat="1" ht="12.75">
      <c r="B304" s="130"/>
      <c r="C304" s="11"/>
      <c r="D304" s="131"/>
      <c r="E304" s="228"/>
      <c r="IU304"/>
      <c r="IV304"/>
    </row>
    <row r="305" spans="2:256" s="13" customFormat="1" ht="12.75">
      <c r="B305" s="132"/>
      <c r="C305" s="133"/>
      <c r="D305" s="134"/>
      <c r="E305" s="230"/>
      <c r="IU305"/>
      <c r="IV305"/>
    </row>
    <row r="306" spans="2:256" s="13" customFormat="1" ht="12.75">
      <c r="B306" s="130"/>
      <c r="C306" s="117"/>
      <c r="D306" s="131"/>
      <c r="E306" s="228"/>
      <c r="IU306"/>
      <c r="IV306"/>
    </row>
    <row r="307" spans="2:256" s="13" customFormat="1" ht="12.75">
      <c r="B307" s="130"/>
      <c r="C307" s="117"/>
      <c r="D307" s="131"/>
      <c r="E307" s="117"/>
      <c r="IU307"/>
      <c r="IV307"/>
    </row>
    <row r="308" spans="2:256" s="13" customFormat="1" ht="12.75">
      <c r="B308" s="130"/>
      <c r="C308" s="117"/>
      <c r="D308" s="131"/>
      <c r="E308" s="117"/>
      <c r="IU308"/>
      <c r="IV308"/>
    </row>
    <row r="309" spans="2:256" s="13" customFormat="1" ht="12.75">
      <c r="B309" s="130"/>
      <c r="C309" s="117"/>
      <c r="D309" s="131"/>
      <c r="E309" s="11"/>
      <c r="IU309"/>
      <c r="IV309"/>
    </row>
    <row r="310" spans="2:256" s="13" customFormat="1" ht="12.75">
      <c r="B310" s="128"/>
      <c r="C310" s="124"/>
      <c r="D310" s="129"/>
      <c r="E310" s="124"/>
      <c r="IU310"/>
      <c r="IV310"/>
    </row>
    <row r="311" spans="2:256" s="13" customFormat="1" ht="12.75">
      <c r="B311" s="130"/>
      <c r="C311" s="117"/>
      <c r="D311" s="131"/>
      <c r="E311" s="117"/>
      <c r="IU311"/>
      <c r="IV311"/>
    </row>
    <row r="312" spans="2:256" s="13" customFormat="1" ht="12.75">
      <c r="B312" s="130"/>
      <c r="C312" s="117"/>
      <c r="D312" s="131"/>
      <c r="E312" s="117"/>
      <c r="IU312"/>
      <c r="IV312"/>
    </row>
    <row r="313" spans="2:256" s="13" customFormat="1" ht="12.75">
      <c r="B313" s="130"/>
      <c r="C313" s="117"/>
      <c r="D313" s="131"/>
      <c r="E313" s="11"/>
      <c r="IU313"/>
      <c r="IV313"/>
    </row>
    <row r="314" spans="2:256" s="13" customFormat="1" ht="12.75">
      <c r="B314" s="130"/>
      <c r="C314" s="117"/>
      <c r="D314" s="131"/>
      <c r="E314" s="117"/>
      <c r="IU314"/>
      <c r="IV314"/>
    </row>
    <row r="315" spans="2:256" s="13" customFormat="1" ht="12.75">
      <c r="B315" s="130"/>
      <c r="C315" s="117"/>
      <c r="D315" s="131"/>
      <c r="E315" s="117"/>
      <c r="IU315"/>
      <c r="IV315"/>
    </row>
    <row r="316" spans="2:256" s="13" customFormat="1" ht="12.75">
      <c r="B316" s="130"/>
      <c r="C316" s="117"/>
      <c r="D316" s="131"/>
      <c r="E316" s="117"/>
      <c r="IU316"/>
      <c r="IV316"/>
    </row>
    <row r="317" spans="2:256" s="13" customFormat="1" ht="12.75">
      <c r="B317" s="130"/>
      <c r="C317" s="117"/>
      <c r="D317" s="131"/>
      <c r="E317" s="117"/>
      <c r="IU317"/>
      <c r="IV317"/>
    </row>
    <row r="318" spans="2:256" s="13" customFormat="1" ht="12.75">
      <c r="B318" s="130"/>
      <c r="C318" s="117"/>
      <c r="D318" s="131"/>
      <c r="E318" s="117"/>
      <c r="IU318"/>
      <c r="IV318"/>
    </row>
    <row r="319" spans="2:256" s="20" customFormat="1" ht="12.75">
      <c r="B319" s="132"/>
      <c r="C319" s="133"/>
      <c r="D319" s="134"/>
      <c r="E319" s="133"/>
      <c r="IU319"/>
      <c r="IV319"/>
    </row>
    <row r="320" spans="2:256" s="13" customFormat="1" ht="12.75">
      <c r="B320" s="130"/>
      <c r="C320" s="117"/>
      <c r="D320" s="131"/>
      <c r="E320" s="117"/>
      <c r="IU320"/>
      <c r="IV320"/>
    </row>
    <row r="321" spans="2:256" s="13" customFormat="1" ht="12.75">
      <c r="B321" s="130"/>
      <c r="C321" s="117"/>
      <c r="D321" s="131"/>
      <c r="E321" s="117"/>
      <c r="IU321"/>
      <c r="IV321"/>
    </row>
    <row r="322" spans="2:256" s="13" customFormat="1" ht="12.75">
      <c r="B322" s="130"/>
      <c r="C322" s="117"/>
      <c r="D322" s="131"/>
      <c r="E322" s="117"/>
      <c r="IU322"/>
      <c r="IV322"/>
    </row>
    <row r="323" spans="2:256" s="13" customFormat="1" ht="12.75">
      <c r="B323" s="130"/>
      <c r="C323" s="117"/>
      <c r="D323" s="131"/>
      <c r="E323" s="117"/>
      <c r="IU323"/>
      <c r="IV323"/>
    </row>
    <row r="324" spans="2:256" s="13" customFormat="1" ht="12.75">
      <c r="B324" s="130"/>
      <c r="C324" s="11"/>
      <c r="D324" s="131"/>
      <c r="E324" s="117"/>
      <c r="IU324"/>
      <c r="IV324"/>
    </row>
    <row r="325" spans="2:256" s="13" customFormat="1" ht="12.75">
      <c r="B325" s="130"/>
      <c r="C325" s="117"/>
      <c r="D325" s="131"/>
      <c r="E325" s="117"/>
      <c r="IU325"/>
      <c r="IV325"/>
    </row>
    <row r="326" spans="2:256" s="13" customFormat="1" ht="12.75">
      <c r="B326" s="130"/>
      <c r="C326" s="11"/>
      <c r="D326" s="131"/>
      <c r="E326" s="117"/>
      <c r="IU326"/>
      <c r="IV326"/>
    </row>
    <row r="327" spans="2:256" s="13" customFormat="1" ht="12.75">
      <c r="B327" s="128"/>
      <c r="C327" s="124"/>
      <c r="D327" s="129"/>
      <c r="E327" s="124"/>
      <c r="IU327"/>
      <c r="IV327"/>
    </row>
    <row r="328" spans="2:256" s="13" customFormat="1" ht="12.75">
      <c r="B328" s="132"/>
      <c r="C328" s="133"/>
      <c r="D328" s="134"/>
      <c r="E328" s="133"/>
      <c r="IU328"/>
      <c r="IV328"/>
    </row>
    <row r="329" spans="2:256" s="13" customFormat="1" ht="12.75">
      <c r="B329" s="130"/>
      <c r="C329" s="117"/>
      <c r="D329" s="131"/>
      <c r="E329" s="11"/>
      <c r="IU329"/>
      <c r="IV329"/>
    </row>
    <row r="330" spans="2:256" s="13" customFormat="1" ht="12.75">
      <c r="B330" s="130"/>
      <c r="C330" s="117"/>
      <c r="D330" s="131"/>
      <c r="E330" s="117"/>
      <c r="IU330"/>
      <c r="IV330"/>
    </row>
    <row r="331" spans="2:256" s="13" customFormat="1" ht="12.75">
      <c r="B331" s="130"/>
      <c r="C331" s="117"/>
      <c r="D331" s="131"/>
      <c r="E331" s="117"/>
      <c r="IU331"/>
      <c r="IV331"/>
    </row>
    <row r="332" spans="2:256" s="13" customFormat="1" ht="12.75">
      <c r="B332" s="130"/>
      <c r="C332" s="117"/>
      <c r="D332" s="131"/>
      <c r="E332" s="117"/>
      <c r="IU332"/>
      <c r="IV332"/>
    </row>
    <row r="333" spans="2:256" s="13" customFormat="1" ht="12.75">
      <c r="B333" s="130"/>
      <c r="C333" s="117"/>
      <c r="D333" s="131"/>
      <c r="E333" s="117"/>
      <c r="IU333"/>
      <c r="IV333"/>
    </row>
    <row r="334" spans="2:256" s="13" customFormat="1" ht="12.75">
      <c r="B334" s="130"/>
      <c r="C334" s="117"/>
      <c r="D334" s="131"/>
      <c r="E334" s="117"/>
      <c r="IU334"/>
      <c r="IV334"/>
    </row>
    <row r="335" spans="2:256" s="13" customFormat="1" ht="12.75">
      <c r="B335" s="130"/>
      <c r="C335" s="117"/>
      <c r="D335" s="131"/>
      <c r="E335" s="117"/>
      <c r="IU335"/>
      <c r="IV335"/>
    </row>
    <row r="336" spans="2:256" s="13" customFormat="1" ht="12.75">
      <c r="B336" s="130"/>
      <c r="C336" s="117"/>
      <c r="D336" s="131"/>
      <c r="E336" s="117"/>
      <c r="IU336"/>
      <c r="IV336"/>
    </row>
    <row r="337" spans="2:256" s="13" customFormat="1" ht="12.75">
      <c r="B337" s="130"/>
      <c r="C337" s="117"/>
      <c r="D337" s="131"/>
      <c r="E337" s="117"/>
      <c r="IU337"/>
      <c r="IV337"/>
    </row>
    <row r="338" spans="2:256" s="13" customFormat="1" ht="12.75">
      <c r="B338" s="130"/>
      <c r="C338" s="117"/>
      <c r="D338" s="131"/>
      <c r="E338" s="117"/>
      <c r="IU338"/>
      <c r="IV338"/>
    </row>
    <row r="339" spans="2:256" s="20" customFormat="1" ht="12.75">
      <c r="B339" s="130"/>
      <c r="C339" s="117"/>
      <c r="D339" s="131"/>
      <c r="E339" s="11"/>
      <c r="IU339"/>
      <c r="IV339"/>
    </row>
    <row r="340" spans="2:256" s="19" customFormat="1" ht="12.75">
      <c r="B340" s="130"/>
      <c r="C340" s="117"/>
      <c r="D340" s="131"/>
      <c r="E340" s="117"/>
      <c r="IU340"/>
      <c r="IV340"/>
    </row>
    <row r="341" spans="2:256" s="19" customFormat="1" ht="12.75">
      <c r="B341" s="130"/>
      <c r="C341" s="117"/>
      <c r="D341" s="131"/>
      <c r="E341" s="117"/>
      <c r="IU341"/>
      <c r="IV341"/>
    </row>
    <row r="342" spans="2:256" s="19" customFormat="1" ht="12.75">
      <c r="B342" s="130"/>
      <c r="C342" s="117"/>
      <c r="D342" s="131"/>
      <c r="E342" s="117"/>
      <c r="IU342"/>
      <c r="IV342"/>
    </row>
    <row r="343" spans="2:256" s="19" customFormat="1" ht="12.75">
      <c r="B343" s="130"/>
      <c r="C343" s="117"/>
      <c r="D343" s="131"/>
      <c r="E343" s="117"/>
      <c r="IU343"/>
      <c r="IV343"/>
    </row>
    <row r="344" spans="2:256" s="19" customFormat="1" ht="12.75">
      <c r="B344" s="130"/>
      <c r="C344" s="117"/>
      <c r="D344" s="131"/>
      <c r="E344" s="117"/>
      <c r="IU344"/>
      <c r="IV344"/>
    </row>
    <row r="345" spans="2:256" s="19" customFormat="1" ht="12.75">
      <c r="B345" s="130"/>
      <c r="C345" s="117"/>
      <c r="D345" s="131"/>
      <c r="E345" s="117"/>
      <c r="IU345"/>
      <c r="IV345"/>
    </row>
    <row r="346" spans="2:256" s="19" customFormat="1" ht="12.75">
      <c r="B346" s="130"/>
      <c r="C346" s="117"/>
      <c r="D346" s="131"/>
      <c r="E346" s="11"/>
      <c r="IU346"/>
      <c r="IV346"/>
    </row>
    <row r="347" spans="2:256" s="19" customFormat="1" ht="12.75">
      <c r="B347" s="132"/>
      <c r="C347" s="133"/>
      <c r="D347" s="134"/>
      <c r="E347" s="133"/>
      <c r="IU347"/>
      <c r="IV347"/>
    </row>
    <row r="348" spans="2:256" s="13" customFormat="1" ht="12.75">
      <c r="B348" s="130"/>
      <c r="C348" s="117"/>
      <c r="D348" s="131"/>
      <c r="E348" s="117"/>
      <c r="IU348"/>
      <c r="IV348"/>
    </row>
    <row r="349" spans="2:256" s="13" customFormat="1" ht="12.75">
      <c r="B349" s="130"/>
      <c r="C349" s="117"/>
      <c r="D349" s="131"/>
      <c r="E349" s="117"/>
      <c r="IU349"/>
      <c r="IV349"/>
    </row>
    <row r="350" spans="2:256" s="13" customFormat="1" ht="12.75">
      <c r="B350" s="130"/>
      <c r="C350" s="117"/>
      <c r="D350" s="131"/>
      <c r="E350" s="117"/>
      <c r="IU350"/>
      <c r="IV350"/>
    </row>
    <row r="351" spans="2:256" s="13" customFormat="1" ht="12.75">
      <c r="B351" s="130"/>
      <c r="C351" s="117"/>
      <c r="D351" s="131"/>
      <c r="E351" s="11"/>
      <c r="IU351"/>
      <c r="IV351"/>
    </row>
    <row r="352" spans="2:256" s="13" customFormat="1" ht="12.75">
      <c r="B352" s="130"/>
      <c r="C352" s="117"/>
      <c r="D352" s="131"/>
      <c r="E352" s="11"/>
      <c r="IU352"/>
      <c r="IV352"/>
    </row>
    <row r="353" spans="2:256" s="13" customFormat="1" ht="12.75">
      <c r="B353" s="130"/>
      <c r="C353" s="117"/>
      <c r="D353" s="131"/>
      <c r="E353" s="11"/>
      <c r="IU353"/>
      <c r="IV353"/>
    </row>
    <row r="354" spans="2:256" s="13" customFormat="1" ht="12.75">
      <c r="B354" s="130"/>
      <c r="C354" s="117"/>
      <c r="D354" s="131"/>
      <c r="E354" s="117"/>
      <c r="IU354"/>
      <c r="IV354"/>
    </row>
    <row r="355" spans="2:256" s="13" customFormat="1" ht="12.75">
      <c r="B355" s="130"/>
      <c r="C355" s="117"/>
      <c r="D355" s="131"/>
      <c r="E355" s="117"/>
      <c r="IU355"/>
      <c r="IV355"/>
    </row>
    <row r="356" spans="2:256" s="13" customFormat="1" ht="12.75">
      <c r="B356" s="132"/>
      <c r="C356" s="133"/>
      <c r="D356" s="134"/>
      <c r="E356" s="133"/>
      <c r="IU356"/>
      <c r="IV356"/>
    </row>
    <row r="357" spans="2:256" s="13" customFormat="1" ht="12.75">
      <c r="B357" s="130"/>
      <c r="C357" s="117"/>
      <c r="D357" s="131"/>
      <c r="E357" s="117"/>
      <c r="IU357"/>
      <c r="IV357"/>
    </row>
    <row r="358" spans="2:256" s="19" customFormat="1" ht="12.75">
      <c r="B358" s="130"/>
      <c r="C358" s="117"/>
      <c r="D358" s="131"/>
      <c r="E358" s="117"/>
      <c r="IU358"/>
      <c r="IV358"/>
    </row>
    <row r="359" spans="2:256" s="19" customFormat="1" ht="12.75">
      <c r="B359" s="130"/>
      <c r="C359" s="117"/>
      <c r="D359" s="131"/>
      <c r="E359" s="11"/>
      <c r="IU359"/>
      <c r="IV359"/>
    </row>
    <row r="360" spans="2:256" s="19" customFormat="1" ht="12.75">
      <c r="B360" s="130"/>
      <c r="C360" s="117"/>
      <c r="D360" s="131"/>
      <c r="E360" s="117"/>
      <c r="IU360"/>
      <c r="IV360"/>
    </row>
    <row r="361" spans="2:256" s="19" customFormat="1" ht="12.75">
      <c r="B361" s="130"/>
      <c r="C361" s="117"/>
      <c r="D361" s="131"/>
      <c r="E361" s="11"/>
      <c r="IU361"/>
      <c r="IV361"/>
    </row>
    <row r="362" spans="2:256" s="19" customFormat="1" ht="12.75">
      <c r="B362" s="130"/>
      <c r="C362" s="117"/>
      <c r="D362" s="131"/>
      <c r="E362" s="11"/>
      <c r="IU362"/>
      <c r="IV362"/>
    </row>
    <row r="363" spans="2:256" s="19" customFormat="1" ht="12.75">
      <c r="B363" s="130"/>
      <c r="C363" s="117"/>
      <c r="D363" s="131"/>
      <c r="E363" s="117"/>
      <c r="IU363"/>
      <c r="IV363"/>
    </row>
    <row r="364" spans="2:256" s="19" customFormat="1" ht="12.75">
      <c r="B364" s="130"/>
      <c r="C364" s="117"/>
      <c r="D364" s="131"/>
      <c r="E364" s="117"/>
      <c r="IU364"/>
      <c r="IV364"/>
    </row>
    <row r="365" spans="2:256" s="19" customFormat="1" ht="12.75">
      <c r="B365" s="130"/>
      <c r="C365" s="11"/>
      <c r="D365" s="131"/>
      <c r="E365" s="117"/>
      <c r="IU365"/>
      <c r="IV365"/>
    </row>
    <row r="366" spans="2:256" s="19" customFormat="1" ht="12.75">
      <c r="B366" s="132"/>
      <c r="C366" s="133"/>
      <c r="D366" s="134"/>
      <c r="E366" s="133"/>
      <c r="IU366"/>
      <c r="IV366"/>
    </row>
    <row r="367" spans="2:256" s="19" customFormat="1" ht="12.75">
      <c r="B367" s="130"/>
      <c r="C367" s="117"/>
      <c r="D367" s="131"/>
      <c r="E367" s="117"/>
      <c r="IU367"/>
      <c r="IV367"/>
    </row>
    <row r="368" spans="2:256" s="13" customFormat="1" ht="12.75">
      <c r="B368" s="130"/>
      <c r="C368" s="117"/>
      <c r="D368" s="131"/>
      <c r="E368" s="117"/>
      <c r="IU368"/>
      <c r="IV368"/>
    </row>
    <row r="369" spans="2:256" s="13" customFormat="1" ht="12.75">
      <c r="B369" s="130"/>
      <c r="C369" s="117"/>
      <c r="D369" s="131"/>
      <c r="E369" s="117"/>
      <c r="IU369"/>
      <c r="IV369"/>
    </row>
    <row r="370" spans="2:256" s="13" customFormat="1" ht="14.25" customHeight="1">
      <c r="B370" s="130"/>
      <c r="C370" s="117"/>
      <c r="D370" s="131"/>
      <c r="E370" s="117"/>
      <c r="IU370"/>
      <c r="IV370"/>
    </row>
    <row r="371" spans="2:256" s="13" customFormat="1" ht="12.75">
      <c r="B371" s="130"/>
      <c r="C371" s="117"/>
      <c r="D371" s="131"/>
      <c r="E371" s="117"/>
      <c r="IU371"/>
      <c r="IV371"/>
    </row>
    <row r="372" spans="2:256" s="13" customFormat="1" ht="12.75">
      <c r="B372" s="130"/>
      <c r="C372" s="117"/>
      <c r="D372" s="131"/>
      <c r="E372" s="117"/>
      <c r="IU372"/>
      <c r="IV372"/>
    </row>
    <row r="373" spans="2:256" s="13" customFormat="1" ht="12.75">
      <c r="B373" s="130"/>
      <c r="C373" s="117"/>
      <c r="D373" s="131"/>
      <c r="E373" s="117"/>
      <c r="IU373"/>
      <c r="IV373"/>
    </row>
    <row r="374" spans="2:256" s="13" customFormat="1" ht="12.75">
      <c r="B374" s="130"/>
      <c r="C374" s="117"/>
      <c r="D374" s="131"/>
      <c r="E374" s="11"/>
      <c r="IU374"/>
      <c r="IV374"/>
    </row>
    <row r="375" spans="2:256" s="13" customFormat="1" ht="12.75">
      <c r="B375" s="130"/>
      <c r="C375" s="117"/>
      <c r="D375" s="131"/>
      <c r="E375" s="11"/>
      <c r="IU375"/>
      <c r="IV375"/>
    </row>
    <row r="376" spans="2:256" s="13" customFormat="1" ht="12.75">
      <c r="B376" s="135"/>
      <c r="C376" s="136"/>
      <c r="D376" s="137"/>
      <c r="E376" s="136"/>
      <c r="IU376"/>
      <c r="IV376"/>
    </row>
    <row r="377" spans="2:256" s="13" customFormat="1" ht="12.75">
      <c r="B377" s="17"/>
      <c r="C377" s="117"/>
      <c r="D377" s="131"/>
      <c r="E377" s="11"/>
      <c r="IU377"/>
      <c r="IV377"/>
    </row>
    <row r="378" spans="2:256" s="13" customFormat="1" ht="12.75">
      <c r="B378" s="17"/>
      <c r="C378" s="117"/>
      <c r="D378" s="131"/>
      <c r="E378" s="117"/>
      <c r="IU378"/>
      <c r="IV378"/>
    </row>
    <row r="379" spans="2:256" s="13" customFormat="1" ht="12.75">
      <c r="B379" s="130"/>
      <c r="C379" s="117"/>
      <c r="D379" s="131"/>
      <c r="E379" s="117"/>
      <c r="IU379"/>
      <c r="IV379"/>
    </row>
    <row r="380" spans="2:256" s="13" customFormat="1" ht="12.75">
      <c r="B380" s="130"/>
      <c r="C380" s="117"/>
      <c r="D380" s="131"/>
      <c r="E380" s="117"/>
      <c r="IU380"/>
      <c r="IV380"/>
    </row>
    <row r="381" spans="2:256" s="13" customFormat="1" ht="12.75">
      <c r="B381" s="130"/>
      <c r="C381" s="117"/>
      <c r="D381" s="131"/>
      <c r="E381" s="117"/>
      <c r="IU381"/>
      <c r="IV381"/>
    </row>
    <row r="382" spans="2:256" s="13" customFormat="1" ht="12.75">
      <c r="B382" s="130"/>
      <c r="C382" s="117"/>
      <c r="D382" s="131"/>
      <c r="E382" s="117"/>
      <c r="IU382"/>
      <c r="IV382"/>
    </row>
    <row r="383" spans="2:256" s="13" customFormat="1" ht="12.75">
      <c r="B383" s="130"/>
      <c r="C383" s="117"/>
      <c r="D383" s="131"/>
      <c r="E383" s="117"/>
      <c r="IU383"/>
      <c r="IV383"/>
    </row>
    <row r="384" spans="2:256" s="13" customFormat="1" ht="12.75">
      <c r="B384" s="130"/>
      <c r="C384" s="117"/>
      <c r="D384" s="131"/>
      <c r="E384" s="117"/>
      <c r="IU384"/>
      <c r="IV384"/>
    </row>
    <row r="385" spans="2:256" s="13" customFormat="1" ht="12.75">
      <c r="B385" s="130"/>
      <c r="C385" s="117"/>
      <c r="D385" s="131"/>
      <c r="E385" s="117"/>
      <c r="IU385"/>
      <c r="IV385"/>
    </row>
    <row r="386" spans="2:256" s="13" customFormat="1" ht="12.75">
      <c r="B386" s="130"/>
      <c r="C386" s="117"/>
      <c r="D386" s="131"/>
      <c r="E386" s="117"/>
      <c r="IU386"/>
      <c r="IV386"/>
    </row>
    <row r="387" spans="2:256" s="13" customFormat="1" ht="12.75">
      <c r="B387" s="130"/>
      <c r="C387" s="117"/>
      <c r="D387" s="131"/>
      <c r="E387" s="117"/>
      <c r="IU387"/>
      <c r="IV387"/>
    </row>
    <row r="388" spans="2:256" s="13" customFormat="1" ht="12.75">
      <c r="B388" s="130"/>
      <c r="C388" s="117"/>
      <c r="D388" s="131"/>
      <c r="E388" s="117"/>
      <c r="IU388"/>
      <c r="IV388"/>
    </row>
    <row r="389" spans="2:256" s="13" customFormat="1" ht="12.75">
      <c r="B389" s="130"/>
      <c r="C389" s="117"/>
      <c r="D389" s="131"/>
      <c r="E389" s="117"/>
      <c r="IU389"/>
      <c r="IV389"/>
    </row>
    <row r="390" spans="2:256" s="13" customFormat="1" ht="12.75">
      <c r="B390" s="130"/>
      <c r="C390" s="117"/>
      <c r="D390" s="131"/>
      <c r="E390" s="117"/>
      <c r="IU390"/>
      <c r="IV390"/>
    </row>
    <row r="391" spans="2:256" s="13" customFormat="1" ht="12.75">
      <c r="B391" s="130"/>
      <c r="C391" s="117"/>
      <c r="D391" s="131"/>
      <c r="E391" s="117"/>
      <c r="IU391"/>
      <c r="IV391"/>
    </row>
    <row r="392" spans="2:256" s="13" customFormat="1" ht="12.75">
      <c r="B392" s="130"/>
      <c r="C392" s="117"/>
      <c r="D392" s="131"/>
      <c r="E392" s="117"/>
      <c r="IU392"/>
      <c r="IV392"/>
    </row>
    <row r="393" spans="2:256" s="13" customFormat="1" ht="12.75">
      <c r="B393" s="17"/>
      <c r="C393" s="117"/>
      <c r="D393" s="131"/>
      <c r="E393" s="117"/>
      <c r="IU393"/>
      <c r="IV393"/>
    </row>
    <row r="394" spans="2:256" s="13" customFormat="1" ht="12.75">
      <c r="B394" s="17"/>
      <c r="C394" s="117"/>
      <c r="D394" s="131"/>
      <c r="E394" s="117"/>
      <c r="IU394"/>
      <c r="IV394"/>
    </row>
    <row r="395" spans="2:256" s="13" customFormat="1" ht="12.75">
      <c r="B395" s="17"/>
      <c r="C395" s="117"/>
      <c r="D395" s="131"/>
      <c r="E395" s="117"/>
      <c r="IU395"/>
      <c r="IV395"/>
    </row>
    <row r="396" spans="2:256" s="13" customFormat="1" ht="12.75">
      <c r="B396" s="17"/>
      <c r="C396" s="117"/>
      <c r="D396" s="131"/>
      <c r="E396" s="117"/>
      <c r="IU396"/>
      <c r="IV396"/>
    </row>
    <row r="397" spans="2:256" s="13" customFormat="1" ht="12.75">
      <c r="B397" s="135"/>
      <c r="C397" s="136"/>
      <c r="D397" s="137"/>
      <c r="E397" s="136"/>
      <c r="IU397"/>
      <c r="IV397"/>
    </row>
    <row r="398" spans="2:256" s="13" customFormat="1" ht="12.75">
      <c r="B398" s="130"/>
      <c r="C398" s="117"/>
      <c r="D398" s="131"/>
      <c r="E398" s="11"/>
      <c r="IU398"/>
      <c r="IV398"/>
    </row>
    <row r="399" spans="2:256" s="13" customFormat="1" ht="12.75">
      <c r="B399" s="130"/>
      <c r="C399" s="117"/>
      <c r="D399" s="131"/>
      <c r="E399" s="117"/>
      <c r="IU399"/>
      <c r="IV399"/>
    </row>
    <row r="400" spans="2:256" s="13" customFormat="1" ht="12.75">
      <c r="B400" s="130"/>
      <c r="C400" s="117"/>
      <c r="D400" s="131"/>
      <c r="E400" s="117"/>
      <c r="IU400"/>
      <c r="IV400"/>
    </row>
    <row r="401" spans="2:256" s="13" customFormat="1" ht="12.75">
      <c r="B401" s="130"/>
      <c r="C401" s="117"/>
      <c r="D401" s="131"/>
      <c r="E401" s="117"/>
      <c r="IU401"/>
      <c r="IV401"/>
    </row>
    <row r="402" spans="2:256" s="13" customFormat="1" ht="12.75">
      <c r="B402" s="130"/>
      <c r="C402" s="117"/>
      <c r="D402" s="131"/>
      <c r="E402" s="117"/>
      <c r="IU402"/>
      <c r="IV402"/>
    </row>
    <row r="403" spans="2:256" s="13" customFormat="1" ht="12.75">
      <c r="B403" s="130"/>
      <c r="C403" s="117"/>
      <c r="D403" s="131"/>
      <c r="E403" s="117"/>
      <c r="IU403"/>
      <c r="IV403"/>
    </row>
    <row r="404" spans="2:256" s="13" customFormat="1" ht="12.75">
      <c r="B404" s="130"/>
      <c r="C404" s="117"/>
      <c r="D404" s="131"/>
      <c r="E404" s="117"/>
      <c r="IU404"/>
      <c r="IV404"/>
    </row>
    <row r="405" spans="2:256" s="13" customFormat="1" ht="12.75">
      <c r="B405" s="130"/>
      <c r="C405" s="117"/>
      <c r="D405" s="131"/>
      <c r="E405" s="117"/>
      <c r="IU405"/>
      <c r="IV405"/>
    </row>
    <row r="406" spans="2:256" s="13" customFormat="1" ht="12.75">
      <c r="B406" s="128"/>
      <c r="C406" s="124"/>
      <c r="D406" s="129"/>
      <c r="E406" s="124"/>
      <c r="IU406"/>
      <c r="IV406"/>
    </row>
    <row r="407" spans="2:256" s="13" customFormat="1" ht="12.75">
      <c r="B407" s="130"/>
      <c r="C407" s="117"/>
      <c r="D407" s="131"/>
      <c r="E407" s="11"/>
      <c r="IU407"/>
      <c r="IV407"/>
    </row>
    <row r="408" spans="2:256" s="13" customFormat="1" ht="12.75">
      <c r="B408" s="130"/>
      <c r="C408" s="117"/>
      <c r="D408" s="131"/>
      <c r="E408" s="117"/>
      <c r="IU408"/>
      <c r="IV408"/>
    </row>
    <row r="409" spans="2:256" s="13" customFormat="1" ht="12.75">
      <c r="B409" s="130"/>
      <c r="C409" s="117"/>
      <c r="D409" s="131"/>
      <c r="E409" s="117"/>
      <c r="IU409"/>
      <c r="IV409"/>
    </row>
    <row r="410" spans="2:256" s="13" customFormat="1" ht="12.75">
      <c r="B410" s="130"/>
      <c r="C410" s="117"/>
      <c r="D410" s="131"/>
      <c r="E410" s="11"/>
      <c r="IU410"/>
      <c r="IV410"/>
    </row>
    <row r="411" spans="2:256" s="13" customFormat="1" ht="12.75">
      <c r="B411" s="130"/>
      <c r="C411" s="117"/>
      <c r="D411" s="131"/>
      <c r="E411" s="117"/>
      <c r="IU411"/>
      <c r="IV411"/>
    </row>
    <row r="412" spans="2:256" s="13" customFormat="1" ht="12.75">
      <c r="B412" s="130"/>
      <c r="C412" s="117"/>
      <c r="D412" s="131"/>
      <c r="E412" s="117"/>
      <c r="IU412"/>
      <c r="IV412"/>
    </row>
    <row r="413" spans="2:256" s="13" customFormat="1" ht="12.75">
      <c r="B413" s="130"/>
      <c r="C413" s="117"/>
      <c r="D413" s="131"/>
      <c r="E413" s="11"/>
      <c r="IU413"/>
      <c r="IV413"/>
    </row>
    <row r="414" spans="2:256" s="13" customFormat="1" ht="12.75">
      <c r="B414" s="130"/>
      <c r="C414" s="117"/>
      <c r="D414" s="131"/>
      <c r="E414" s="117"/>
      <c r="IU414"/>
      <c r="IV414"/>
    </row>
    <row r="415" spans="2:256" s="13" customFormat="1" ht="12.75">
      <c r="B415" s="130"/>
      <c r="C415" s="117"/>
      <c r="D415" s="131"/>
      <c r="E415" s="117"/>
      <c r="IU415"/>
      <c r="IV415"/>
    </row>
    <row r="416" spans="2:256" s="7" customFormat="1" ht="12.75">
      <c r="B416" s="130"/>
      <c r="C416" s="117"/>
      <c r="D416" s="131"/>
      <c r="E416" s="117"/>
      <c r="IU416"/>
      <c r="IV416"/>
    </row>
    <row r="417" spans="2:256" s="7" customFormat="1" ht="12.75">
      <c r="B417" s="130"/>
      <c r="C417" s="117"/>
      <c r="D417" s="131"/>
      <c r="E417" s="117"/>
      <c r="IU417"/>
      <c r="IV417"/>
    </row>
    <row r="418" spans="2:256" s="7" customFormat="1" ht="12.75">
      <c r="B418" s="130"/>
      <c r="C418" s="117"/>
      <c r="D418" s="131"/>
      <c r="E418" s="117"/>
      <c r="IU418"/>
      <c r="IV418"/>
    </row>
    <row r="419" spans="2:256" s="13" customFormat="1" ht="12.75">
      <c r="B419" s="130"/>
      <c r="C419" s="117"/>
      <c r="D419" s="131"/>
      <c r="E419" s="117"/>
      <c r="IU419"/>
      <c r="IV419"/>
    </row>
    <row r="420" spans="2:256" s="13" customFormat="1" ht="12.75">
      <c r="B420" s="130"/>
      <c r="C420" s="117"/>
      <c r="D420" s="131"/>
      <c r="E420" s="117"/>
      <c r="IU420"/>
      <c r="IV420"/>
    </row>
    <row r="421" spans="2:256" s="13" customFormat="1" ht="12.75">
      <c r="B421" s="130"/>
      <c r="C421" s="117"/>
      <c r="D421" s="131"/>
      <c r="E421" s="117"/>
      <c r="IU421"/>
      <c r="IV421"/>
    </row>
    <row r="422" spans="2:256" s="13" customFormat="1" ht="12.75">
      <c r="B422" s="130"/>
      <c r="C422" s="117"/>
      <c r="D422" s="131"/>
      <c r="E422" s="117"/>
      <c r="IU422"/>
      <c r="IV422"/>
    </row>
    <row r="423" spans="2:256" s="13" customFormat="1" ht="12.75">
      <c r="B423" s="128"/>
      <c r="C423" s="124"/>
      <c r="D423" s="129"/>
      <c r="E423" s="124"/>
      <c r="IU423"/>
      <c r="IV423"/>
    </row>
    <row r="424" spans="2:256" s="13" customFormat="1" ht="12.75">
      <c r="B424" s="138"/>
      <c r="C424" s="139"/>
      <c r="D424" s="116"/>
      <c r="E424" s="117"/>
      <c r="IU424"/>
      <c r="IV424"/>
    </row>
    <row r="425" spans="2:256" s="13" customFormat="1" ht="12.75">
      <c r="B425" s="138"/>
      <c r="C425" s="139"/>
      <c r="D425" s="116"/>
      <c r="E425" s="117"/>
      <c r="IU425"/>
      <c r="IV425"/>
    </row>
    <row r="426" spans="2:256" s="13" customFormat="1" ht="12.75">
      <c r="B426" s="138"/>
      <c r="C426" s="139"/>
      <c r="D426" s="116"/>
      <c r="E426" s="117"/>
      <c r="IU426"/>
      <c r="IV426"/>
    </row>
    <row r="427" spans="2:256" s="13" customFormat="1" ht="12.75">
      <c r="B427" s="128"/>
      <c r="C427" s="124"/>
      <c r="D427" s="129"/>
      <c r="E427" s="124"/>
      <c r="IU427"/>
      <c r="IV427"/>
    </row>
    <row r="428" spans="2:256" s="13" customFormat="1" ht="12.75">
      <c r="B428" s="132"/>
      <c r="C428" s="133"/>
      <c r="D428" s="134"/>
      <c r="E428" s="133"/>
      <c r="IU428"/>
      <c r="IV428"/>
    </row>
    <row r="429" spans="2:256" s="13" customFormat="1" ht="12.75">
      <c r="B429" s="130"/>
      <c r="C429" s="117"/>
      <c r="D429" s="131"/>
      <c r="E429" s="117"/>
      <c r="IU429"/>
      <c r="IV429"/>
    </row>
    <row r="430" spans="2:256" s="13" customFormat="1" ht="12.75">
      <c r="B430" s="130"/>
      <c r="C430" s="117"/>
      <c r="D430" s="131"/>
      <c r="E430" s="117"/>
      <c r="IU430"/>
      <c r="IV430"/>
    </row>
    <row r="431" spans="2:256" s="13" customFormat="1" ht="12.75">
      <c r="B431" s="130"/>
      <c r="C431" s="117"/>
      <c r="D431" s="131"/>
      <c r="E431" s="117"/>
      <c r="IU431"/>
      <c r="IV431"/>
    </row>
    <row r="432" spans="2:256" s="13" customFormat="1" ht="12.75">
      <c r="B432" s="130"/>
      <c r="C432" s="117"/>
      <c r="D432" s="131"/>
      <c r="E432" s="117"/>
      <c r="IU432"/>
      <c r="IV432"/>
    </row>
    <row r="433" spans="2:256" s="13" customFormat="1" ht="12.75">
      <c r="B433" s="130"/>
      <c r="C433" s="117"/>
      <c r="D433" s="131"/>
      <c r="E433" s="117"/>
      <c r="IU433"/>
      <c r="IV433"/>
    </row>
    <row r="434" spans="2:256" s="13" customFormat="1" ht="12.75">
      <c r="B434" s="130"/>
      <c r="C434" s="117"/>
      <c r="D434" s="131"/>
      <c r="E434" s="117"/>
      <c r="IU434"/>
      <c r="IV434"/>
    </row>
    <row r="435" spans="2:256" s="13" customFormat="1" ht="12.75">
      <c r="B435" s="130"/>
      <c r="C435" s="117"/>
      <c r="D435" s="131"/>
      <c r="E435" s="117"/>
      <c r="IU435"/>
      <c r="IV435"/>
    </row>
    <row r="436" spans="2:256" s="13" customFormat="1" ht="12.75">
      <c r="B436" s="130"/>
      <c r="C436" s="117"/>
      <c r="D436" s="131"/>
      <c r="E436" s="117"/>
      <c r="IU436"/>
      <c r="IV436"/>
    </row>
    <row r="437" spans="2:256" s="13" customFormat="1" ht="12.75">
      <c r="B437" s="130"/>
      <c r="C437" s="117"/>
      <c r="D437" s="131"/>
      <c r="E437" s="117"/>
      <c r="IU437"/>
      <c r="IV437"/>
    </row>
    <row r="438" spans="2:256" s="13" customFormat="1" ht="12.75">
      <c r="B438" s="130"/>
      <c r="C438" s="117"/>
      <c r="D438" s="131"/>
      <c r="E438" s="117"/>
      <c r="IU438"/>
      <c r="IV438"/>
    </row>
    <row r="439" spans="2:256" s="13" customFormat="1" ht="12.75">
      <c r="B439" s="130"/>
      <c r="C439" s="117"/>
      <c r="D439" s="131"/>
      <c r="E439" s="117"/>
      <c r="IU439"/>
      <c r="IV439"/>
    </row>
    <row r="440" spans="2:256" s="13" customFormat="1" ht="12.75">
      <c r="B440" s="130"/>
      <c r="C440" s="117"/>
      <c r="D440" s="131"/>
      <c r="E440" s="117"/>
      <c r="IU440"/>
      <c r="IV440"/>
    </row>
    <row r="441" spans="2:256" s="13" customFormat="1" ht="12.75">
      <c r="B441" s="130"/>
      <c r="C441" s="117"/>
      <c r="D441" s="131"/>
      <c r="E441" s="117"/>
      <c r="IU441"/>
      <c r="IV441"/>
    </row>
    <row r="442" spans="2:256" s="13" customFormat="1" ht="12.75">
      <c r="B442" s="130"/>
      <c r="C442" s="117"/>
      <c r="D442" s="131"/>
      <c r="E442" s="117"/>
      <c r="IU442"/>
      <c r="IV442"/>
    </row>
    <row r="443" spans="2:256" s="13" customFormat="1" ht="12.75">
      <c r="B443" s="130"/>
      <c r="C443" s="117"/>
      <c r="D443" s="131"/>
      <c r="E443" s="117"/>
      <c r="IU443"/>
      <c r="IV443"/>
    </row>
    <row r="444" spans="2:256" s="13" customFormat="1" ht="12.75">
      <c r="B444" s="132"/>
      <c r="C444" s="133"/>
      <c r="D444" s="134"/>
      <c r="E444" s="133"/>
      <c r="IU444"/>
      <c r="IV444"/>
    </row>
    <row r="445" spans="2:256" s="13" customFormat="1" ht="12.75">
      <c r="B445" s="130"/>
      <c r="C445" s="117"/>
      <c r="D445" s="131"/>
      <c r="E445" s="117"/>
      <c r="IU445"/>
      <c r="IV445"/>
    </row>
    <row r="446" spans="2:256" s="13" customFormat="1" ht="12.75">
      <c r="B446" s="130"/>
      <c r="C446" s="117"/>
      <c r="D446" s="131"/>
      <c r="E446" s="117"/>
      <c r="IU446"/>
      <c r="IV446"/>
    </row>
    <row r="447" spans="2:256" s="13" customFormat="1" ht="12.75">
      <c r="B447" s="130"/>
      <c r="C447" s="117"/>
      <c r="D447" s="131"/>
      <c r="E447" s="117"/>
      <c r="IU447"/>
      <c r="IV447"/>
    </row>
    <row r="448" spans="2:256" s="13" customFormat="1" ht="12.75">
      <c r="B448" s="130"/>
      <c r="C448" s="117"/>
      <c r="D448" s="131"/>
      <c r="E448" s="117"/>
      <c r="IU448"/>
      <c r="IV448"/>
    </row>
    <row r="449" spans="2:256" s="13" customFormat="1" ht="12.75">
      <c r="B449" s="130"/>
      <c r="C449" s="117"/>
      <c r="D449" s="131"/>
      <c r="E449" s="117"/>
      <c r="IU449"/>
      <c r="IV449"/>
    </row>
    <row r="450" spans="2:256" s="13" customFormat="1" ht="12.75">
      <c r="B450" s="130"/>
      <c r="C450" s="117"/>
      <c r="D450" s="131"/>
      <c r="E450" s="117"/>
      <c r="IU450"/>
      <c r="IV450"/>
    </row>
    <row r="451" spans="2:256" s="13" customFormat="1" ht="12.75">
      <c r="B451" s="132"/>
      <c r="C451" s="133"/>
      <c r="D451" s="134"/>
      <c r="E451" s="133"/>
      <c r="IU451"/>
      <c r="IV451"/>
    </row>
    <row r="452" spans="2:256" s="13" customFormat="1" ht="12.75">
      <c r="B452" s="135"/>
      <c r="C452" s="136"/>
      <c r="D452" s="137"/>
      <c r="E452" s="136"/>
      <c r="IU452"/>
      <c r="IV452"/>
    </row>
    <row r="453" spans="2:256" s="13" customFormat="1" ht="12.75">
      <c r="B453" s="130"/>
      <c r="C453" s="117"/>
      <c r="D453" s="131"/>
      <c r="E453" s="11"/>
      <c r="IU453"/>
      <c r="IV453"/>
    </row>
    <row r="454" spans="2:256" s="12" customFormat="1" ht="12" customHeight="1">
      <c r="B454" s="130"/>
      <c r="C454" s="117"/>
      <c r="D454" s="131"/>
      <c r="E454" s="117"/>
      <c r="IU454"/>
      <c r="IV454"/>
    </row>
    <row r="455" spans="2:256" s="13" customFormat="1" ht="12.75">
      <c r="B455" s="130"/>
      <c r="C455" s="117"/>
      <c r="D455" s="131"/>
      <c r="E455" s="11"/>
      <c r="IU455"/>
      <c r="IV455"/>
    </row>
    <row r="456" spans="2:256" s="13" customFormat="1" ht="12.75">
      <c r="B456" s="130"/>
      <c r="C456" s="117"/>
      <c r="D456" s="131"/>
      <c r="E456" s="11"/>
      <c r="IU456"/>
      <c r="IV456"/>
    </row>
    <row r="457" spans="2:256" s="13" customFormat="1" ht="12.75">
      <c r="B457" s="135"/>
      <c r="C457" s="136"/>
      <c r="D457" s="137"/>
      <c r="E457" s="136"/>
      <c r="IU457"/>
      <c r="IV457"/>
    </row>
    <row r="458" spans="2:256" s="13" customFormat="1" ht="12.75">
      <c r="B458" s="130"/>
      <c r="C458" s="117"/>
      <c r="D458" s="131"/>
      <c r="E458" s="117"/>
      <c r="IU458"/>
      <c r="IV458"/>
    </row>
    <row r="459" spans="2:256" s="13" customFormat="1" ht="12.75">
      <c r="B459" s="130"/>
      <c r="C459" s="117"/>
      <c r="D459" s="131"/>
      <c r="E459" s="11"/>
      <c r="IU459"/>
      <c r="IV459"/>
    </row>
    <row r="460" spans="2:256" s="13" customFormat="1" ht="12.75">
      <c r="B460" s="130"/>
      <c r="C460" s="117"/>
      <c r="D460" s="131"/>
      <c r="E460" s="11"/>
      <c r="IU460"/>
      <c r="IV460"/>
    </row>
    <row r="461" spans="2:256" s="13" customFormat="1" ht="12.75">
      <c r="B461" s="130"/>
      <c r="C461" s="117"/>
      <c r="D461" s="131"/>
      <c r="E461" s="117"/>
      <c r="IU461"/>
      <c r="IV461"/>
    </row>
    <row r="462" spans="2:256" s="13" customFormat="1" ht="12.75">
      <c r="B462" s="111"/>
      <c r="C462" s="112"/>
      <c r="D462" s="113"/>
      <c r="E462" s="114"/>
      <c r="IU462"/>
      <c r="IV462"/>
    </row>
    <row r="463" spans="2:256" s="12" customFormat="1" ht="12.75">
      <c r="B463" s="118"/>
      <c r="C463" s="115"/>
      <c r="D463" s="131"/>
      <c r="E463" s="117"/>
      <c r="IU463"/>
      <c r="IV463"/>
    </row>
    <row r="464" spans="2:256" s="13" customFormat="1" ht="12.75">
      <c r="B464" s="118"/>
      <c r="C464" s="115"/>
      <c r="D464" s="131"/>
      <c r="E464" s="117"/>
      <c r="IU464"/>
      <c r="IV464"/>
    </row>
    <row r="465" spans="2:256" s="13" customFormat="1" ht="38.25" customHeight="1">
      <c r="B465" s="118"/>
      <c r="C465" s="115"/>
      <c r="D465" s="131"/>
      <c r="E465" s="117"/>
      <c r="IU465"/>
      <c r="IV465"/>
    </row>
    <row r="466" spans="2:256" s="13" customFormat="1" ht="38.25" customHeight="1">
      <c r="B466" s="118"/>
      <c r="C466" s="115"/>
      <c r="D466" s="131"/>
      <c r="E466" s="117"/>
      <c r="IU466"/>
      <c r="IV466"/>
    </row>
    <row r="467" spans="2:256" s="13" customFormat="1" ht="12.75">
      <c r="B467" s="118"/>
      <c r="C467" s="115"/>
      <c r="D467" s="131"/>
      <c r="E467" s="117"/>
      <c r="IU467"/>
      <c r="IV467"/>
    </row>
    <row r="468" spans="2:256" s="13" customFormat="1" ht="12.75">
      <c r="B468" s="118"/>
      <c r="C468" s="115"/>
      <c r="D468" s="131"/>
      <c r="E468" s="117"/>
      <c r="IU468"/>
      <c r="IV468"/>
    </row>
    <row r="469" spans="2:256" s="13" customFormat="1" ht="12.75">
      <c r="B469" s="118"/>
      <c r="C469" s="115"/>
      <c r="D469" s="131"/>
      <c r="E469" s="117"/>
      <c r="IU469"/>
      <c r="IV469"/>
    </row>
    <row r="470" spans="2:256" s="13" customFormat="1" ht="12.75">
      <c r="B470" s="118"/>
      <c r="C470" s="115"/>
      <c r="D470" s="131"/>
      <c r="E470" s="117"/>
      <c r="IU470"/>
      <c r="IV470"/>
    </row>
    <row r="471" spans="2:256" s="13" customFormat="1" ht="12.75">
      <c r="B471" s="111"/>
      <c r="C471" s="114"/>
      <c r="D471" s="127"/>
      <c r="E471" s="114"/>
      <c r="IU471"/>
      <c r="IV471"/>
    </row>
    <row r="472" spans="2:256" s="13" customFormat="1" ht="12.75">
      <c r="B472" s="128"/>
      <c r="C472" s="124"/>
      <c r="D472" s="129"/>
      <c r="E472" s="124"/>
      <c r="IU472"/>
      <c r="IV472"/>
    </row>
    <row r="473" spans="2:256" s="13" customFormat="1" ht="12.75">
      <c r="B473" s="130"/>
      <c r="C473" s="117"/>
      <c r="D473" s="131"/>
      <c r="E473" s="117"/>
      <c r="IU473"/>
      <c r="IV473"/>
    </row>
    <row r="474" spans="2:256" s="13" customFormat="1" ht="12.75">
      <c r="B474" s="130"/>
      <c r="C474" s="117"/>
      <c r="D474" s="131"/>
      <c r="E474" s="117"/>
      <c r="IU474"/>
      <c r="IV474"/>
    </row>
    <row r="475" spans="2:256" s="13" customFormat="1" ht="12.75">
      <c r="B475" s="130"/>
      <c r="C475" s="117"/>
      <c r="D475" s="131"/>
      <c r="E475" s="117"/>
      <c r="IU475"/>
      <c r="IV475"/>
    </row>
    <row r="476" spans="2:256" s="13" customFormat="1" ht="12.75">
      <c r="B476" s="128"/>
      <c r="C476" s="124"/>
      <c r="D476" s="129"/>
      <c r="E476" s="124"/>
      <c r="IU476"/>
      <c r="IV476"/>
    </row>
    <row r="477" spans="2:256" s="13" customFormat="1" ht="12.75">
      <c r="B477" s="130"/>
      <c r="C477" s="117"/>
      <c r="D477" s="131"/>
      <c r="E477" s="117"/>
      <c r="IU477"/>
      <c r="IV477"/>
    </row>
    <row r="478" spans="2:256" s="13" customFormat="1" ht="12.75">
      <c r="B478" s="17"/>
      <c r="C478" s="117"/>
      <c r="D478" s="131"/>
      <c r="E478" s="117"/>
      <c r="IU478"/>
      <c r="IV478"/>
    </row>
    <row r="479" spans="2:5" ht="12.75">
      <c r="B479" s="132"/>
      <c r="C479" s="133"/>
      <c r="D479" s="134"/>
      <c r="E479" s="133"/>
    </row>
    <row r="480" spans="2:5" ht="12.75">
      <c r="B480" s="130"/>
      <c r="C480" s="117"/>
      <c r="D480" s="131"/>
      <c r="E480" s="117"/>
    </row>
    <row r="481" spans="2:5" ht="12.75">
      <c r="B481" s="130"/>
      <c r="C481" s="117"/>
      <c r="D481" s="131"/>
      <c r="E481" s="117"/>
    </row>
    <row r="482" spans="2:5" ht="12.75">
      <c r="B482" s="130"/>
      <c r="C482" s="117"/>
      <c r="D482" s="131"/>
      <c r="E482" s="117"/>
    </row>
    <row r="483" spans="2:5" ht="12.75">
      <c r="B483" s="132"/>
      <c r="C483" s="133"/>
      <c r="D483" s="134"/>
      <c r="E483" s="133"/>
    </row>
    <row r="484" spans="2:5" ht="12.75">
      <c r="B484" s="130"/>
      <c r="C484" s="117"/>
      <c r="D484" s="131"/>
      <c r="E484" s="117"/>
    </row>
    <row r="485" spans="2:5" ht="12.75">
      <c r="B485" s="130"/>
      <c r="C485" s="117"/>
      <c r="D485" s="131"/>
      <c r="E485" s="117"/>
    </row>
    <row r="486" spans="2:5" ht="13.5" thickBot="1">
      <c r="B486" s="140"/>
      <c r="C486" s="141"/>
      <c r="D486" s="142"/>
      <c r="E486" s="141"/>
    </row>
    <row r="506" spans="2:3" ht="12.75">
      <c r="B506" s="21"/>
      <c r="C506" s="21"/>
    </row>
  </sheetData>
  <sheetProtection/>
  <autoFilter ref="B17:E507"/>
  <mergeCells count="10">
    <mergeCell ref="B7:E7"/>
    <mergeCell ref="B9:B10"/>
    <mergeCell ref="C9:E9"/>
    <mergeCell ref="C10:E10"/>
    <mergeCell ref="B8:E8"/>
    <mergeCell ref="B15:E15"/>
    <mergeCell ref="B14:E14"/>
    <mergeCell ref="B12:E12"/>
    <mergeCell ref="B11:E11"/>
    <mergeCell ref="B13:E13"/>
  </mergeCells>
  <dataValidations count="1">
    <dataValidation type="list" allowBlank="1" showErrorMessage="1" sqref="D508:D614 D6:D15 D17:D486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 r:id="rId2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4"/>
  <sheetViews>
    <sheetView showGridLines="0" workbookViewId="0" topLeftCell="A1">
      <pane ySplit="8" topLeftCell="BM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0.9921875" style="22" customWidth="1"/>
    <col min="2" max="2" width="12.8515625" style="23" customWidth="1"/>
    <col min="3" max="3" width="12.00390625" style="23" customWidth="1"/>
    <col min="4" max="4" width="10.7109375" style="24" customWidth="1"/>
    <col min="5" max="5" width="68.140625" style="22" customWidth="1"/>
    <col min="6" max="6" width="44.421875" style="15" customWidth="1"/>
    <col min="7" max="7" width="10.7109375" style="24" customWidth="1"/>
    <col min="8" max="8" width="18.00390625" style="22" customWidth="1"/>
    <col min="9" max="16384" width="9.57421875" style="22" customWidth="1"/>
  </cols>
  <sheetData>
    <row r="1" ht="12.75">
      <c r="A1" s="25"/>
    </row>
    <row r="2" spans="2:8" ht="15" customHeight="1">
      <c r="B2" s="151"/>
      <c r="C2" s="152"/>
      <c r="D2" s="152"/>
      <c r="E2" s="152"/>
      <c r="F2" s="153"/>
      <c r="G2" s="152"/>
      <c r="H2" s="152"/>
    </row>
    <row r="3" spans="3:8" ht="15">
      <c r="C3" s="26"/>
      <c r="D3" s="27"/>
      <c r="E3" s="27"/>
      <c r="F3" s="28"/>
      <c r="G3" s="27"/>
      <c r="H3" s="27"/>
    </row>
    <row r="4" spans="3:8" ht="15">
      <c r="C4" s="26"/>
      <c r="D4" s="154"/>
      <c r="E4" s="154"/>
      <c r="G4" s="154"/>
      <c r="H4" s="27"/>
    </row>
    <row r="6" spans="2:4" ht="15.75">
      <c r="B6" s="311" t="s">
        <v>420</v>
      </c>
      <c r="C6" s="245"/>
      <c r="D6" s="246"/>
    </row>
    <row r="8" spans="2:8" ht="12.75">
      <c r="B8" s="145" t="s">
        <v>2</v>
      </c>
      <c r="C8" s="146" t="s">
        <v>0</v>
      </c>
      <c r="D8" s="147" t="s">
        <v>3</v>
      </c>
      <c r="E8" s="148" t="s">
        <v>4</v>
      </c>
      <c r="F8" s="149" t="s">
        <v>5</v>
      </c>
      <c r="G8" s="150" t="s">
        <v>6</v>
      </c>
      <c r="H8" s="148" t="s">
        <v>7</v>
      </c>
    </row>
    <row r="9" spans="2:8" ht="12.75">
      <c r="B9" s="171"/>
      <c r="C9" s="172">
        <v>1.1</v>
      </c>
      <c r="D9" s="173"/>
      <c r="E9" s="174" t="str">
        <f>IF((VLOOKUP(C9,Cases!B:C,2,FALSE))=0,"",VLOOKUP(C9,Cases!B:C,2,FALSE))</f>
        <v>General Message</v>
      </c>
      <c r="F9" s="175"/>
      <c r="G9" s="176"/>
      <c r="H9" s="155"/>
    </row>
    <row r="10" spans="2:8" s="25" customFormat="1" ht="12.75">
      <c r="B10" s="29" t="str">
        <f>IF((VLOOKUP(C10,Cases!B:D,3,FALSE))=0,"",VLOOKUP(C10,Cases!B:D,3,FALSE))</f>
        <v>I</v>
      </c>
      <c r="C10" s="188" t="s">
        <v>187</v>
      </c>
      <c r="D10" s="31"/>
      <c r="E10" s="32" t="str">
        <f>IF((VLOOKUP(C10,Cases!B:C,2,FALSE))=0,"",VLOOKUP(C10,Cases!B:C,2,FALSE))</f>
        <v>Entry by message</v>
      </c>
      <c r="F10" s="33"/>
      <c r="G10" s="34"/>
      <c r="H10" s="35"/>
    </row>
    <row r="11" spans="2:8" s="25" customFormat="1" ht="12.75">
      <c r="B11" s="29"/>
      <c r="C11" s="188" t="s">
        <v>190</v>
      </c>
      <c r="D11" s="31"/>
      <c r="E11" s="32" t="str">
        <f>IF((VLOOKUP(C11,Cases!B:C,2,FALSE))=0,"",VLOOKUP(C11,Cases!B:C,2,FALSE))</f>
        <v>Go through the I/O</v>
      </c>
      <c r="F11" s="33"/>
      <c r="G11" s="34"/>
      <c r="H11" s="35"/>
    </row>
    <row r="12" spans="2:8" s="25" customFormat="1" ht="12.75">
      <c r="B12" s="29"/>
      <c r="C12" s="188" t="s">
        <v>234</v>
      </c>
      <c r="D12" s="31"/>
      <c r="E12" s="32" t="str">
        <f>IF((VLOOKUP(C12,Cases!B:C,2,FALSE))=0,"",VLOOKUP(C12,Cases!B:C,2,FALSE))</f>
        <v>Go throught People</v>
      </c>
      <c r="F12" s="33"/>
      <c r="G12" s="34"/>
      <c r="H12" s="35"/>
    </row>
    <row r="13" spans="2:8" ht="12.75">
      <c r="B13" s="29" t="str">
        <f>IF((VLOOKUP(C13,Cases!B:D,3,FALSE))=0,"",VLOOKUP(C13,Cases!B:D,3,FALSE))</f>
        <v>I</v>
      </c>
      <c r="C13" s="188" t="s">
        <v>397</v>
      </c>
      <c r="D13" s="31"/>
      <c r="E13" s="32" t="str">
        <f>IF((VLOOKUP(C13,Cases!B:C,2,FALSE))=0,"",VLOOKUP(C13,Cases!B:C,2,FALSE))</f>
        <v>Check the display of the Create Message screen</v>
      </c>
      <c r="F13" s="33"/>
      <c r="G13" s="36"/>
      <c r="H13" s="37"/>
    </row>
    <row r="14" spans="2:8" ht="13.5" customHeight="1">
      <c r="B14" s="197"/>
      <c r="C14" s="172">
        <v>1.2</v>
      </c>
      <c r="D14" s="173"/>
      <c r="E14" s="174" t="str">
        <f>IF((VLOOKUP(C14,Cases!B:C,2,FALSE))=0,"",VLOOKUP(C14,Cases!B:C,2,FALSE))</f>
        <v>MT Message</v>
      </c>
      <c r="F14" s="169"/>
      <c r="G14" s="198"/>
      <c r="H14" s="199"/>
    </row>
    <row r="15" spans="2:8" ht="12.75">
      <c r="B15" s="200">
        <f>IF((VLOOKUP(C15,Cases!B:D,3,FALSE))=0,"",VLOOKUP(C15,Cases!B:D,3,FALSE))</f>
      </c>
      <c r="C15" s="189" t="s">
        <v>189</v>
      </c>
      <c r="D15" s="201"/>
      <c r="E15" s="191" t="str">
        <f>IF((VLOOKUP(C15,Cases!B:C,2,FALSE))=0,"",VLOOKUP(C15,Cases!B:C,2,FALSE))</f>
        <v>View Message</v>
      </c>
      <c r="F15" s="177"/>
      <c r="G15" s="178"/>
      <c r="H15" s="180"/>
    </row>
    <row r="16" spans="2:8" ht="12.75">
      <c r="B16" s="29" t="str">
        <f>IF((VLOOKUP(C16,Cases!B:D,3,FALSE))=0,"",VLOOKUP(C16,Cases!B:D,3,FALSE))</f>
        <v>II</v>
      </c>
      <c r="C16" s="30" t="s">
        <v>192</v>
      </c>
      <c r="D16" s="40"/>
      <c r="E16" s="32" t="str">
        <f>IF((VLOOKUP(C16,Cases!B:C,2,FALSE))=0,"",VLOOKUP(C16,Cases!B:C,2,FALSE))</f>
        <v>Alerting when new Message arriving</v>
      </c>
      <c r="F16" s="33"/>
      <c r="G16" s="36"/>
      <c r="H16" s="37"/>
    </row>
    <row r="17" spans="1:8" ht="12.75">
      <c r="A17" s="264"/>
      <c r="B17" s="262"/>
      <c r="C17" s="192"/>
      <c r="D17" s="248">
        <v>1</v>
      </c>
      <c r="E17" s="249" t="s">
        <v>221</v>
      </c>
      <c r="F17" s="33"/>
      <c r="G17" s="36"/>
      <c r="H17" s="37"/>
    </row>
    <row r="18" spans="1:8" ht="12.75">
      <c r="A18" s="264"/>
      <c r="B18" s="263"/>
      <c r="C18" s="258"/>
      <c r="D18" s="182">
        <v>2</v>
      </c>
      <c r="E18" s="183" t="s">
        <v>216</v>
      </c>
      <c r="F18" s="266"/>
      <c r="G18" s="250"/>
      <c r="H18" s="251"/>
    </row>
    <row r="19" spans="1:8" s="257" customFormat="1" ht="12.75">
      <c r="A19" s="265"/>
      <c r="B19" s="263" t="str">
        <f>IF((VLOOKUP(C19,Cases!B:D,3,FALSE))=0,"",VLOOKUP(C19,Cases!B:D,3,FALSE))</f>
        <v>I</v>
      </c>
      <c r="C19" s="258" t="s">
        <v>302</v>
      </c>
      <c r="D19" s="268"/>
      <c r="E19" s="269" t="str">
        <f>IF((VLOOKUP(C19,Cases!B:C,2,FALSE))=0,"",VLOOKUP(C19,Cases!B:C,2,FALSE))</f>
        <v>view messages screen when number is already saved in the people</v>
      </c>
      <c r="F19" s="267"/>
      <c r="G19" s="260"/>
      <c r="H19" s="261"/>
    </row>
    <row r="20" spans="1:8" s="257" customFormat="1" ht="12.75">
      <c r="A20" s="265"/>
      <c r="B20" s="263"/>
      <c r="C20" s="258"/>
      <c r="D20" s="248">
        <v>1</v>
      </c>
      <c r="E20" s="183"/>
      <c r="F20" s="259"/>
      <c r="G20" s="260"/>
      <c r="H20" s="261"/>
    </row>
    <row r="21" spans="1:8" s="257" customFormat="1" ht="12.75">
      <c r="A21" s="265"/>
      <c r="B21" s="263"/>
      <c r="C21" s="258"/>
      <c r="D21" s="182">
        <v>2</v>
      </c>
      <c r="E21" s="183"/>
      <c r="F21" s="259"/>
      <c r="G21" s="260"/>
      <c r="H21" s="261"/>
    </row>
    <row r="22" spans="2:8" s="25" customFormat="1" ht="12.75">
      <c r="B22" s="252" t="str">
        <f>IF((VLOOKUP(C22,Cases!B:D,3,FALSE))=0,"",VLOOKUP(C22,Cases!B:D,3,FALSE))</f>
        <v>I</v>
      </c>
      <c r="C22" s="195" t="s">
        <v>303</v>
      </c>
      <c r="D22" s="268"/>
      <c r="E22" s="253" t="str">
        <f>IF((VLOOKUP(C22,Cases!B:C,2,FALSE))=0,"",VLOOKUP(C22,Cases!B:C,2,FALSE))</f>
        <v>view messages screen when number is not saved in the people</v>
      </c>
      <c r="F22" s="254"/>
      <c r="G22" s="255"/>
      <c r="H22" s="256"/>
    </row>
    <row r="23" spans="2:8" s="25" customFormat="1" ht="12.75">
      <c r="B23" s="29"/>
      <c r="C23" s="30"/>
      <c r="D23" s="40">
        <v>1</v>
      </c>
      <c r="E23" s="32"/>
      <c r="F23" s="33"/>
      <c r="G23" s="34"/>
      <c r="H23" s="35"/>
    </row>
    <row r="24" spans="2:8" s="25" customFormat="1" ht="12.75">
      <c r="B24" s="29"/>
      <c r="C24" s="30"/>
      <c r="D24" s="40">
        <v>2</v>
      </c>
      <c r="E24" s="32"/>
      <c r="F24" s="33"/>
      <c r="G24" s="34"/>
      <c r="H24" s="35"/>
    </row>
    <row r="25" spans="2:8" s="25" customFormat="1" ht="12.75">
      <c r="B25" s="193"/>
      <c r="C25" s="172">
        <v>1.3</v>
      </c>
      <c r="D25" s="173"/>
      <c r="E25" s="174" t="str">
        <f>IF((VLOOKUP(C25,Cases!B:C,2,FALSE))=0,"",VLOOKUP(C25,Cases!B:C,2,FALSE))</f>
        <v>MO Message</v>
      </c>
      <c r="F25" s="169"/>
      <c r="G25" s="170"/>
      <c r="H25" s="179"/>
    </row>
    <row r="26" spans="2:8" ht="12.75">
      <c r="B26" s="194">
        <f>IF((VLOOKUP(C26,Cases!B:D,3,FALSE))=0,"",VLOOKUP(C26,Cases!B:D,3,FALSE))</f>
      </c>
      <c r="C26" s="189" t="s">
        <v>217</v>
      </c>
      <c r="D26" s="190"/>
      <c r="E26" s="191" t="str">
        <f>IF((VLOOKUP(C26,Cases!B:C,2,FALSE))=0,"",VLOOKUP(C26,Cases!B:C,2,FALSE))</f>
        <v>Create Message </v>
      </c>
      <c r="F26" s="177"/>
      <c r="G26" s="178"/>
      <c r="H26" s="180"/>
    </row>
    <row r="27" spans="2:8" ht="12.75">
      <c r="B27" s="29" t="str">
        <f>IF((VLOOKUP(C27,Cases!B:D,3,FALSE))=0,"",VLOOKUP(C27,Cases!B:D,3,FALSE))</f>
        <v>I</v>
      </c>
      <c r="C27" s="192" t="s">
        <v>218</v>
      </c>
      <c r="D27" s="31"/>
      <c r="E27" s="32" t="str">
        <f>IF((VLOOKUP(C27,Cases!B:C,2,FALSE))=0,"",VLOOKUP(C27,Cases!B:C,2,FALSE))</f>
        <v>Create Message through I/O</v>
      </c>
      <c r="F27" s="33"/>
      <c r="G27" s="36"/>
      <c r="H27" s="37"/>
    </row>
    <row r="28" spans="2:8" ht="12.75">
      <c r="B28" s="29"/>
      <c r="C28" s="192"/>
      <c r="D28" s="40">
        <v>1</v>
      </c>
      <c r="E28" s="183" t="s">
        <v>414</v>
      </c>
      <c r="F28" s="33"/>
      <c r="G28" s="36"/>
      <c r="H28" s="37"/>
    </row>
    <row r="29" spans="2:8" ht="12.75">
      <c r="B29" s="29"/>
      <c r="C29" s="192"/>
      <c r="D29" s="40">
        <v>2</v>
      </c>
      <c r="E29" s="32"/>
      <c r="F29" s="33"/>
      <c r="G29" s="36"/>
      <c r="H29" s="37"/>
    </row>
    <row r="30" spans="2:8" ht="12.75">
      <c r="B30" s="29"/>
      <c r="C30" s="192"/>
      <c r="D30" s="40">
        <v>3</v>
      </c>
      <c r="E30" s="32"/>
      <c r="F30" s="33"/>
      <c r="G30" s="36"/>
      <c r="H30" s="37"/>
    </row>
    <row r="31" spans="2:8" ht="12.75">
      <c r="B31" s="29" t="str">
        <f>IF((VLOOKUP(C31,Cases!B:D,3,FALSE))=0,"",VLOOKUP(C31,Cases!B:D,3,FALSE))</f>
        <v>I</v>
      </c>
      <c r="C31" s="192" t="s">
        <v>403</v>
      </c>
      <c r="D31" s="40"/>
      <c r="E31" s="32" t="str">
        <f>IF((VLOOKUP(C31,Cases!B:C,2,FALSE))=0,"",VLOOKUP(C31,Cases!B:C,2,FALSE))</f>
        <v>Create Message through People</v>
      </c>
      <c r="F31" s="33"/>
      <c r="G31" s="36"/>
      <c r="H31" s="37"/>
    </row>
    <row r="32" spans="2:8" ht="12.75">
      <c r="B32" s="29"/>
      <c r="C32" s="192"/>
      <c r="D32" s="40">
        <v>1</v>
      </c>
      <c r="E32" s="183" t="s">
        <v>415</v>
      </c>
      <c r="F32" s="33"/>
      <c r="G32" s="36"/>
      <c r="H32" s="37"/>
    </row>
    <row r="33" spans="2:8" ht="12.75">
      <c r="B33" s="29"/>
      <c r="C33" s="192"/>
      <c r="D33" s="40">
        <v>2</v>
      </c>
      <c r="E33" s="32"/>
      <c r="F33" s="33"/>
      <c r="G33" s="36"/>
      <c r="H33" s="37"/>
    </row>
    <row r="34" spans="2:8" ht="12.75">
      <c r="B34" s="29"/>
      <c r="C34" s="192"/>
      <c r="D34" s="40">
        <v>3</v>
      </c>
      <c r="E34" s="32"/>
      <c r="F34" s="33"/>
      <c r="G34" s="36"/>
      <c r="H34" s="37"/>
    </row>
    <row r="35" spans="2:8" s="25" customFormat="1" ht="25.5">
      <c r="B35" s="294" t="str">
        <f>IF((VLOOKUP(C35,Cases!B:D,3,FALSE))=0,"",VLOOKUP(C35,Cases!B:D,3,FALSE))</f>
        <v>I</v>
      </c>
      <c r="C35" s="258" t="s">
        <v>271</v>
      </c>
      <c r="D35" s="295"/>
      <c r="E35" s="32" t="str">
        <f>IF((VLOOKUP(C35,Cases!B:C,2,FALSE))=0,"",VLOOKUP(C35,Cases!B:C,2,FALSE))</f>
        <v>Create screen checking(the word counter, the Options, Partial Options, keys functions)</v>
      </c>
      <c r="F35" s="33"/>
      <c r="G35" s="34"/>
      <c r="H35" s="35"/>
    </row>
    <row r="36" spans="2:8" s="25" customFormat="1" ht="12.75">
      <c r="B36" s="29"/>
      <c r="C36" s="195"/>
      <c r="D36" s="182">
        <v>1</v>
      </c>
      <c r="E36" s="183" t="s">
        <v>408</v>
      </c>
      <c r="F36" s="33"/>
      <c r="G36" s="34"/>
      <c r="H36" s="35"/>
    </row>
    <row r="37" spans="2:8" s="25" customFormat="1" ht="12.75">
      <c r="B37" s="29"/>
      <c r="C37" s="195"/>
      <c r="D37" s="182">
        <v>2</v>
      </c>
      <c r="E37" s="183" t="s">
        <v>195</v>
      </c>
      <c r="F37" s="33"/>
      <c r="G37" s="34"/>
      <c r="H37" s="35"/>
    </row>
    <row r="38" spans="2:8" s="25" customFormat="1" ht="12.75">
      <c r="B38" s="29"/>
      <c r="C38" s="195"/>
      <c r="D38" s="182">
        <v>3</v>
      </c>
      <c r="E38" s="183" t="s">
        <v>196</v>
      </c>
      <c r="F38" s="33"/>
      <c r="G38" s="34"/>
      <c r="H38" s="35"/>
    </row>
    <row r="39" spans="2:8" s="25" customFormat="1" ht="12.75">
      <c r="B39" s="29"/>
      <c r="C39" s="195"/>
      <c r="D39" s="182">
        <v>4</v>
      </c>
      <c r="E39" s="183" t="s">
        <v>197</v>
      </c>
      <c r="F39" s="33"/>
      <c r="G39" s="34"/>
      <c r="H39" s="35"/>
    </row>
    <row r="40" spans="2:8" s="25" customFormat="1" ht="12.75">
      <c r="B40" s="29"/>
      <c r="C40" s="195"/>
      <c r="D40" s="182">
        <v>5</v>
      </c>
      <c r="E40" s="183" t="s">
        <v>198</v>
      </c>
      <c r="F40" s="33"/>
      <c r="G40" s="34"/>
      <c r="H40" s="35"/>
    </row>
    <row r="41" spans="2:8" ht="12.75">
      <c r="B41" s="29" t="str">
        <f>IF((VLOOKUP(C41,Cases!B:D,3,FALSE))=0,"",VLOOKUP(C41,Cases!B:D,3,FALSE))</f>
        <v>I</v>
      </c>
      <c r="C41" s="192" t="s">
        <v>304</v>
      </c>
      <c r="D41" s="31"/>
      <c r="E41" s="32" t="str">
        <f>IF((VLOOKUP(C41,Cases!B:C,2,FALSE))=0,"",VLOOKUP(C41,Cases!B:C,2,FALSE))</f>
        <v>MO a Message with all upper, lower letters, numbers, symbols</v>
      </c>
      <c r="F41" s="33"/>
      <c r="G41" s="36"/>
      <c r="H41" s="37"/>
    </row>
    <row r="42" spans="1:8" s="185" customFormat="1" ht="12.75">
      <c r="A42" s="181"/>
      <c r="B42" s="186"/>
      <c r="C42" s="187"/>
      <c r="D42" s="182">
        <v>1</v>
      </c>
      <c r="E42" s="183" t="s">
        <v>409</v>
      </c>
      <c r="F42" s="183"/>
      <c r="G42" s="182"/>
      <c r="H42" s="184"/>
    </row>
    <row r="43" spans="1:8" s="185" customFormat="1" ht="12.75">
      <c r="A43" s="181"/>
      <c r="B43" s="186"/>
      <c r="C43" s="187"/>
      <c r="D43" s="182">
        <v>2</v>
      </c>
      <c r="E43" s="183" t="s">
        <v>199</v>
      </c>
      <c r="F43" s="183"/>
      <c r="G43" s="182"/>
      <c r="H43" s="184"/>
    </row>
    <row r="44" spans="1:8" s="185" customFormat="1" ht="12.75">
      <c r="A44" s="181"/>
      <c r="B44" s="186"/>
      <c r="C44" s="187"/>
      <c r="D44" s="182">
        <v>3</v>
      </c>
      <c r="E44" s="183" t="s">
        <v>194</v>
      </c>
      <c r="F44" s="183"/>
      <c r="G44" s="182"/>
      <c r="H44" s="184"/>
    </row>
    <row r="45" spans="2:8" ht="12.75">
      <c r="B45" s="29" t="str">
        <f>IF((VLOOKUP(C45,Cases!B:D,3,FALSE))=0,"",VLOOKUP(C45,Cases!B:D,3,FALSE))</f>
        <v>I</v>
      </c>
      <c r="C45" s="30" t="s">
        <v>305</v>
      </c>
      <c r="D45" s="31"/>
      <c r="E45" s="32" t="str">
        <f>IF((VLOOKUP(C45,Cases!B:C,2,FALSE))=0,"",VLOOKUP(C45,Cases!B:C,2,FALSE))</f>
        <v>MO a Message with 160 characters</v>
      </c>
      <c r="F45" s="33"/>
      <c r="G45" s="36"/>
      <c r="H45" s="37"/>
    </row>
    <row r="46" spans="2:8" ht="12.75">
      <c r="B46" s="29"/>
      <c r="C46" s="30"/>
      <c r="D46" s="182">
        <v>1</v>
      </c>
      <c r="E46" s="183" t="s">
        <v>410</v>
      </c>
      <c r="F46" s="33" t="s">
        <v>229</v>
      </c>
      <c r="G46" s="36"/>
      <c r="H46" s="37"/>
    </row>
    <row r="47" spans="2:8" ht="12.75">
      <c r="B47" s="29"/>
      <c r="C47" s="30"/>
      <c r="D47" s="182">
        <v>2</v>
      </c>
      <c r="E47" s="183" t="s">
        <v>199</v>
      </c>
      <c r="F47" s="33"/>
      <c r="G47" s="36"/>
      <c r="H47" s="37"/>
    </row>
    <row r="48" spans="2:8" ht="12.75">
      <c r="B48" s="29"/>
      <c r="C48" s="30"/>
      <c r="D48" s="182">
        <v>3</v>
      </c>
      <c r="E48" s="183" t="s">
        <v>200</v>
      </c>
      <c r="F48" s="33"/>
      <c r="G48" s="36"/>
      <c r="H48" s="37"/>
    </row>
    <row r="49" spans="2:8" ht="12.75">
      <c r="B49" s="29" t="str">
        <f>IF((VLOOKUP(C49,Cases!B:D,3,FALSE))=0,"",VLOOKUP(C49,Cases!B:D,3,FALSE))</f>
        <v>I</v>
      </c>
      <c r="C49" s="30" t="s">
        <v>306</v>
      </c>
      <c r="D49" s="31"/>
      <c r="E49" s="32" t="str">
        <f>IF((VLOOKUP(C49,Cases!B:C,2,FALSE))=0,"",VLOOKUP(C49,Cases!B:C,2,FALSE))</f>
        <v>Try to send a Message with empty contents</v>
      </c>
      <c r="F49" s="33"/>
      <c r="G49" s="36"/>
      <c r="H49" s="37"/>
    </row>
    <row r="50" spans="2:8" ht="12.75">
      <c r="B50" s="29"/>
      <c r="C50" s="30"/>
      <c r="D50" s="182">
        <v>1</v>
      </c>
      <c r="E50" s="183" t="s">
        <v>411</v>
      </c>
      <c r="F50" s="183"/>
      <c r="G50" s="36"/>
      <c r="H50" s="37"/>
    </row>
    <row r="51" spans="2:8" ht="12.75">
      <c r="B51" s="29"/>
      <c r="C51" s="30"/>
      <c r="D51" s="182">
        <v>2</v>
      </c>
      <c r="E51" s="183" t="s">
        <v>201</v>
      </c>
      <c r="F51" s="183"/>
      <c r="G51" s="36"/>
      <c r="H51" s="37"/>
    </row>
    <row r="52" spans="2:8" ht="12.75">
      <c r="B52" s="29"/>
      <c r="C52" s="30"/>
      <c r="D52" s="182">
        <v>3</v>
      </c>
      <c r="E52" s="183" t="s">
        <v>202</v>
      </c>
      <c r="F52" s="183" t="s">
        <v>203</v>
      </c>
      <c r="G52" s="36"/>
      <c r="H52" s="37"/>
    </row>
    <row r="53" spans="2:8" ht="25.5">
      <c r="B53" s="29" t="str">
        <f>IF((VLOOKUP(C53,Cases!B:D,3,FALSE))=0,"",VLOOKUP(C53,Cases!B:D,3,FALSE))</f>
        <v>I</v>
      </c>
      <c r="C53" s="30" t="s">
        <v>307</v>
      </c>
      <c r="D53" s="31"/>
      <c r="E53" s="32" t="str">
        <f>IF((VLOOKUP(C53,Cases!B:C,2,FALSE))=0,"",VLOOKUP(C53,Cases!B:C,2,FALSE))</f>
        <v>MO a Message with all upper, lower letters, numbers, symbols successfully</v>
      </c>
      <c r="F53" s="33"/>
      <c r="G53" s="36"/>
      <c r="H53" s="37"/>
    </row>
    <row r="54" spans="2:8" ht="25.5">
      <c r="B54" s="29"/>
      <c r="C54" s="30"/>
      <c r="D54" s="182">
        <v>1</v>
      </c>
      <c r="E54" s="183" t="s">
        <v>412</v>
      </c>
      <c r="F54" s="183" t="s">
        <v>204</v>
      </c>
      <c r="G54" s="36"/>
      <c r="H54" s="37"/>
    </row>
    <row r="55" spans="2:8" ht="12.75">
      <c r="B55" s="29"/>
      <c r="C55" s="30"/>
      <c r="D55" s="182">
        <v>2</v>
      </c>
      <c r="E55" s="183" t="s">
        <v>199</v>
      </c>
      <c r="F55" s="183"/>
      <c r="G55" s="36"/>
      <c r="H55" s="37"/>
    </row>
    <row r="56" spans="2:8" ht="12.75">
      <c r="B56" s="29"/>
      <c r="C56" s="30"/>
      <c r="D56" s="182">
        <v>3</v>
      </c>
      <c r="E56" s="183" t="s">
        <v>200</v>
      </c>
      <c r="F56" s="183"/>
      <c r="G56" s="36"/>
      <c r="H56" s="37"/>
    </row>
    <row r="57" spans="2:8" s="25" customFormat="1" ht="12.75">
      <c r="B57" s="29" t="str">
        <f>IF((VLOOKUP(C57,Cases!B:D,3,FALSE))=0,"",VLOOKUP(C57,Cases!B:D,3,FALSE))</f>
        <v>I</v>
      </c>
      <c r="C57" s="30" t="s">
        <v>404</v>
      </c>
      <c r="D57" s="31"/>
      <c r="E57" s="32" t="str">
        <f>IF((VLOOKUP(C57,Cases!B:C,2,FALSE))=0,"",VLOOKUP(C57,Cases!B:C,2,FALSE))</f>
        <v>MO a Message unsuccessfully and just send the first part successfully</v>
      </c>
      <c r="F57" s="33"/>
      <c r="G57" s="34"/>
      <c r="H57" s="35"/>
    </row>
    <row r="58" spans="2:8" s="25" customFormat="1" ht="12.75">
      <c r="B58" s="29"/>
      <c r="C58" s="30"/>
      <c r="D58" s="182">
        <v>1</v>
      </c>
      <c r="E58" s="183" t="s">
        <v>413</v>
      </c>
      <c r="F58" s="33"/>
      <c r="G58" s="34"/>
      <c r="H58" s="35"/>
    </row>
    <row r="59" spans="2:8" s="25" customFormat="1" ht="25.5">
      <c r="B59" s="29"/>
      <c r="C59" s="30"/>
      <c r="D59" s="182">
        <v>2</v>
      </c>
      <c r="E59" s="183" t="s">
        <v>205</v>
      </c>
      <c r="F59" s="33"/>
      <c r="G59" s="34"/>
      <c r="H59" s="35"/>
    </row>
    <row r="60" spans="2:8" s="25" customFormat="1" ht="12.75">
      <c r="B60" s="29"/>
      <c r="C60" s="30"/>
      <c r="D60" s="182">
        <v>3</v>
      </c>
      <c r="E60" s="183" t="s">
        <v>206</v>
      </c>
      <c r="F60" s="33"/>
      <c r="G60" s="34"/>
      <c r="H60" s="35"/>
    </row>
    <row r="61" spans="2:8" ht="12.75">
      <c r="B61" s="29" t="str">
        <f>IF((VLOOKUP(C61,Cases!B:D,3,FALSE))=0,"",VLOOKUP(C61,Cases!B:D,3,FALSE))</f>
        <v>I</v>
      </c>
      <c r="C61" s="30" t="s">
        <v>405</v>
      </c>
      <c r="D61" s="31"/>
      <c r="E61" s="32" t="str">
        <f>IF((VLOOKUP(C61,Cases!B:C,2,FALSE))=0,"",VLOOKUP(C61,Cases!B:C,2,FALSE))</f>
        <v>MO a longest Message successfully</v>
      </c>
      <c r="F61" s="33"/>
      <c r="G61" s="36"/>
      <c r="H61" s="37"/>
    </row>
    <row r="62" spans="2:8" ht="12.75">
      <c r="B62" s="29"/>
      <c r="C62" s="30"/>
      <c r="D62" s="182">
        <v>1</v>
      </c>
      <c r="E62" s="183" t="s">
        <v>207</v>
      </c>
      <c r="F62" s="183" t="s">
        <v>204</v>
      </c>
      <c r="G62" s="36"/>
      <c r="H62" s="37"/>
    </row>
    <row r="63" spans="2:8" ht="12.75">
      <c r="B63" s="29"/>
      <c r="C63" s="30"/>
      <c r="D63" s="182">
        <v>2</v>
      </c>
      <c r="E63" s="183" t="s">
        <v>199</v>
      </c>
      <c r="F63" s="183"/>
      <c r="G63" s="36"/>
      <c r="H63" s="37"/>
    </row>
    <row r="64" spans="2:8" ht="12.75">
      <c r="B64" s="29"/>
      <c r="C64" s="30"/>
      <c r="D64" s="182">
        <v>3</v>
      </c>
      <c r="E64" s="183" t="s">
        <v>200</v>
      </c>
      <c r="F64" s="183" t="s">
        <v>208</v>
      </c>
      <c r="G64" s="36"/>
      <c r="H64" s="37"/>
    </row>
    <row r="65" spans="2:8" ht="12.75">
      <c r="B65" s="194">
        <f>IF((VLOOKUP(C65,Cases!B:D,3,FALSE))=0,"",VLOOKUP(C65,Cases!B:D,3,FALSE))</f>
      </c>
      <c r="C65" s="189" t="s">
        <v>308</v>
      </c>
      <c r="D65" s="190"/>
      <c r="E65" s="191" t="str">
        <f>IF((VLOOKUP(C65,Cases!B:C,2,FALSE))=0,"",VLOOKUP(C65,Cases!B:C,2,FALSE))</f>
        <v>Forward Message</v>
      </c>
      <c r="F65" s="177"/>
      <c r="G65" s="178"/>
      <c r="H65" s="180"/>
    </row>
    <row r="66" spans="2:8" ht="12.75">
      <c r="B66" s="29" t="str">
        <f>IF((VLOOKUP(C66,Cases!B:D,3,FALSE))=0,"",VLOOKUP(C66,Cases!B:D,3,FALSE))</f>
        <v>I</v>
      </c>
      <c r="C66" s="30" t="s">
        <v>309</v>
      </c>
      <c r="D66" s="31"/>
      <c r="E66" s="32" t="str">
        <f>IF((VLOOKUP(C66,Cases!B:C,2,FALSE))=0,"",VLOOKUP(C66,Cases!B:C,2,FALSE))</f>
        <v>Entry forward screen</v>
      </c>
      <c r="F66" s="33"/>
      <c r="G66" s="36"/>
      <c r="H66" s="37"/>
    </row>
    <row r="67" spans="2:8" ht="12.75">
      <c r="B67" s="29"/>
      <c r="C67" s="30"/>
      <c r="D67" s="40">
        <v>1</v>
      </c>
      <c r="E67" s="32"/>
      <c r="F67" s="33"/>
      <c r="G67" s="36"/>
      <c r="H67" s="37"/>
    </row>
    <row r="68" spans="2:8" ht="12.75">
      <c r="B68" s="29"/>
      <c r="C68" s="30"/>
      <c r="D68" s="40">
        <v>2</v>
      </c>
      <c r="E68" s="32"/>
      <c r="F68" s="33"/>
      <c r="G68" s="36"/>
      <c r="H68" s="37"/>
    </row>
    <row r="69" spans="2:8" ht="12.75">
      <c r="B69" s="29"/>
      <c r="C69" s="30"/>
      <c r="D69" s="40">
        <v>3</v>
      </c>
      <c r="E69" s="32"/>
      <c r="F69" s="33"/>
      <c r="G69" s="36"/>
      <c r="H69" s="37"/>
    </row>
    <row r="70" spans="2:8" ht="12.75">
      <c r="B70" s="29" t="str">
        <f>IF((VLOOKUP(C70,Cases!B:D,3,FALSE))=0,"",VLOOKUP(C70,Cases!B:D,3,FALSE))</f>
        <v>I</v>
      </c>
      <c r="C70" s="30" t="s">
        <v>310</v>
      </c>
      <c r="D70" s="31"/>
      <c r="E70" s="32" t="str">
        <f>IF((VLOOKUP(C70,Cases!B:C,2,FALSE))=0,"",VLOOKUP(C70,Cases!B:C,2,FALSE))</f>
        <v>Forward a Message with all upper, lower letters, numbers, symbols</v>
      </c>
      <c r="F70" s="33"/>
      <c r="G70" s="36"/>
      <c r="H70" s="37"/>
    </row>
    <row r="71" spans="2:8" ht="12.75">
      <c r="B71" s="29"/>
      <c r="C71" s="30"/>
      <c r="D71" s="182">
        <v>1</v>
      </c>
      <c r="E71" s="183" t="s">
        <v>209</v>
      </c>
      <c r="F71" s="33"/>
      <c r="G71" s="36"/>
      <c r="H71" s="37"/>
    </row>
    <row r="72" spans="2:8" ht="12.75">
      <c r="B72" s="29"/>
      <c r="C72" s="30"/>
      <c r="D72" s="182">
        <v>2</v>
      </c>
      <c r="E72" s="183" t="s">
        <v>210</v>
      </c>
      <c r="F72" s="33"/>
      <c r="G72" s="36"/>
      <c r="H72" s="37"/>
    </row>
    <row r="73" spans="2:8" ht="12.75">
      <c r="B73" s="29"/>
      <c r="C73" s="30"/>
      <c r="D73" s="182">
        <v>3</v>
      </c>
      <c r="E73" s="183" t="s">
        <v>211</v>
      </c>
      <c r="F73" s="33"/>
      <c r="G73" s="36"/>
      <c r="H73" s="37"/>
    </row>
    <row r="74" spans="2:8" s="25" customFormat="1" ht="12.75">
      <c r="B74" s="29" t="str">
        <f>IF((VLOOKUP(C74,Cases!B:D,3,FALSE))=0,"",VLOOKUP(C74,Cases!B:D,3,FALSE))</f>
        <v>I</v>
      </c>
      <c r="C74" s="30" t="s">
        <v>311</v>
      </c>
      <c r="D74" s="31"/>
      <c r="E74" s="32" t="str">
        <f>IF((VLOOKUP(C74,Cases!B:C,2,FALSE))=0,"",VLOOKUP(C74,Cases!B:C,2,FALSE))</f>
        <v>Forward a Message with 160 characters</v>
      </c>
      <c r="F74" s="33"/>
      <c r="G74" s="34"/>
      <c r="H74" s="35"/>
    </row>
    <row r="75" spans="2:8" s="25" customFormat="1" ht="12.75">
      <c r="B75" s="29"/>
      <c r="C75" s="30"/>
      <c r="D75" s="182">
        <v>1</v>
      </c>
      <c r="E75" s="183" t="s">
        <v>212</v>
      </c>
      <c r="F75" s="33"/>
      <c r="G75" s="34"/>
      <c r="H75" s="35"/>
    </row>
    <row r="76" spans="2:8" s="25" customFormat="1" ht="12.75">
      <c r="B76" s="29"/>
      <c r="C76" s="30"/>
      <c r="D76" s="182">
        <v>2</v>
      </c>
      <c r="E76" s="183" t="s">
        <v>210</v>
      </c>
      <c r="F76" s="33"/>
      <c r="G76" s="34"/>
      <c r="H76" s="35"/>
    </row>
    <row r="77" spans="2:8" s="25" customFormat="1" ht="12.75">
      <c r="B77" s="29"/>
      <c r="C77" s="30"/>
      <c r="D77" s="182">
        <v>3</v>
      </c>
      <c r="E77" s="183" t="s">
        <v>211</v>
      </c>
      <c r="F77" s="33"/>
      <c r="G77" s="34"/>
      <c r="H77" s="35"/>
    </row>
    <row r="78" spans="2:8" ht="12.75">
      <c r="B78" s="29" t="str">
        <f>IF((VLOOKUP(C78,Cases!B:D,3,FALSE))=0,"",VLOOKUP(C78,Cases!B:D,3,FALSE))</f>
        <v>I</v>
      </c>
      <c r="C78" s="30" t="s">
        <v>312</v>
      </c>
      <c r="D78" s="31"/>
      <c r="E78" s="32" t="str">
        <f>IF((VLOOKUP(C78,Cases!B:C,2,FALSE))=0,"",VLOOKUP(C78,Cases!B:C,2,FALSE))</f>
        <v>Try to send a Message with empty contents</v>
      </c>
      <c r="F78" s="33"/>
      <c r="G78" s="36"/>
      <c r="H78" s="37"/>
    </row>
    <row r="79" spans="2:8" ht="12.75">
      <c r="B79" s="29"/>
      <c r="C79" s="30"/>
      <c r="D79" s="182">
        <v>1</v>
      </c>
      <c r="E79" s="183" t="s">
        <v>213</v>
      </c>
      <c r="F79" s="33"/>
      <c r="G79" s="36"/>
      <c r="H79" s="37"/>
    </row>
    <row r="80" spans="2:8" ht="12.75">
      <c r="B80" s="29"/>
      <c r="C80" s="30"/>
      <c r="D80" s="182">
        <v>2</v>
      </c>
      <c r="E80" s="183" t="s">
        <v>210</v>
      </c>
      <c r="F80" s="33"/>
      <c r="G80" s="36"/>
      <c r="H80" s="37"/>
    </row>
    <row r="81" spans="2:8" ht="12.75">
      <c r="B81" s="29"/>
      <c r="C81" s="30"/>
      <c r="D81" s="182">
        <v>3</v>
      </c>
      <c r="E81" s="183" t="s">
        <v>211</v>
      </c>
      <c r="F81" s="33"/>
      <c r="G81" s="36"/>
      <c r="H81" s="37"/>
    </row>
    <row r="82" spans="2:8" ht="25.5">
      <c r="B82" s="29" t="str">
        <f>IF((VLOOKUP(C82,Cases!B:D,3,FALSE))=0,"",VLOOKUP(C82,Cases!B:D,3,FALSE))</f>
        <v>I</v>
      </c>
      <c r="C82" s="30" t="s">
        <v>313</v>
      </c>
      <c r="D82" s="40"/>
      <c r="E82" s="32" t="str">
        <f>IF((VLOOKUP(C82,Cases!B:C,2,FALSE))=0,"",VLOOKUP(C82,Cases!B:C,2,FALSE))</f>
        <v>Forward a Message with all upper, lower letters, numbers, symbols successfully</v>
      </c>
      <c r="F82" s="33"/>
      <c r="G82" s="36"/>
      <c r="H82" s="37"/>
    </row>
    <row r="83" spans="2:8" ht="12.75">
      <c r="B83" s="29"/>
      <c r="C83" s="30"/>
      <c r="D83" s="182">
        <v>1</v>
      </c>
      <c r="E83" s="183" t="s">
        <v>214</v>
      </c>
      <c r="F83" s="33"/>
      <c r="G83" s="36"/>
      <c r="H83" s="37"/>
    </row>
    <row r="84" spans="2:8" ht="12.75">
      <c r="B84" s="29"/>
      <c r="C84" s="30"/>
      <c r="D84" s="182">
        <v>2</v>
      </c>
      <c r="E84" s="183" t="s">
        <v>210</v>
      </c>
      <c r="F84" s="33"/>
      <c r="G84" s="36"/>
      <c r="H84" s="37"/>
    </row>
    <row r="85" spans="2:8" ht="12.75">
      <c r="B85" s="29"/>
      <c r="C85" s="30"/>
      <c r="D85" s="182">
        <v>3</v>
      </c>
      <c r="E85" s="183" t="s">
        <v>211</v>
      </c>
      <c r="F85" s="33"/>
      <c r="G85" s="36"/>
      <c r="H85" s="37"/>
    </row>
    <row r="86" spans="2:8" ht="12.75">
      <c r="B86" s="29" t="str">
        <f>IF((VLOOKUP(C86,Cases!B:D,3,FALSE))=0,"",VLOOKUP(C86,Cases!B:D,3,FALSE))</f>
        <v>I</v>
      </c>
      <c r="C86" s="30" t="s">
        <v>314</v>
      </c>
      <c r="D86" s="40"/>
      <c r="E86" s="32" t="str">
        <f>IF((VLOOKUP(C86,Cases!B:C,2,FALSE))=0,"",VLOOKUP(C86,Cases!B:C,2,FALSE))</f>
        <v>Forward a longest Message successfully</v>
      </c>
      <c r="F86" s="33"/>
      <c r="G86" s="36"/>
      <c r="H86" s="37"/>
    </row>
    <row r="87" spans="2:8" ht="12.75">
      <c r="B87" s="156"/>
      <c r="C87" s="30"/>
      <c r="D87" s="182">
        <v>1</v>
      </c>
      <c r="E87" s="183" t="s">
        <v>215</v>
      </c>
      <c r="F87" s="33"/>
      <c r="G87" s="36"/>
      <c r="H87" s="37"/>
    </row>
    <row r="88" spans="2:8" ht="12.75">
      <c r="B88" s="156"/>
      <c r="C88" s="30"/>
      <c r="D88" s="182">
        <v>2</v>
      </c>
      <c r="E88" s="183" t="s">
        <v>210</v>
      </c>
      <c r="F88" s="33"/>
      <c r="G88" s="36"/>
      <c r="H88" s="37"/>
    </row>
    <row r="89" spans="2:8" ht="12.75">
      <c r="B89" s="156"/>
      <c r="C89" s="30"/>
      <c r="D89" s="182">
        <v>3</v>
      </c>
      <c r="E89" s="183" t="s">
        <v>211</v>
      </c>
      <c r="F89" s="33"/>
      <c r="G89" s="36"/>
      <c r="H89" s="37"/>
    </row>
    <row r="90" spans="2:8" ht="12.75">
      <c r="B90" s="194">
        <f>IF((VLOOKUP(C90,Cases!B:D,3,FALSE))=0,"",VLOOKUP(C90,Cases!B:D,3,FALSE))</f>
      </c>
      <c r="C90" s="189" t="s">
        <v>315</v>
      </c>
      <c r="D90" s="190"/>
      <c r="E90" s="191" t="str">
        <f>IF((VLOOKUP(C90,Cases!B:C,2,FALSE))=0,"",VLOOKUP(C90,Cases!B:C,2,FALSE))</f>
        <v>Reply to Message</v>
      </c>
      <c r="F90" s="177"/>
      <c r="G90" s="178"/>
      <c r="H90" s="180"/>
    </row>
    <row r="91" spans="2:8" ht="12.75">
      <c r="B91" s="29" t="str">
        <f>IF((VLOOKUP(C91,Cases!B:D,3,FALSE))=0,"",VLOOKUP(C91,Cases!B:D,3,FALSE))</f>
        <v>I</v>
      </c>
      <c r="C91" s="30" t="s">
        <v>316</v>
      </c>
      <c r="D91" s="40"/>
      <c r="E91" s="32" t="str">
        <f>IF((VLOOKUP(C91,Cases!B:C,2,FALSE))=0,"",VLOOKUP(C91,Cases!B:C,2,FALSE))</f>
        <v>Go through the Reply screen by tap on the view the message</v>
      </c>
      <c r="F91" s="236"/>
      <c r="G91" s="36"/>
      <c r="H91" s="37"/>
    </row>
    <row r="92" spans="2:8" ht="12.75">
      <c r="B92" s="29" t="str">
        <f>IF((VLOOKUP(C92,Cases!B:D,3,FALSE))=0,"",VLOOKUP(C92,Cases!B:D,3,FALSE))</f>
        <v>I</v>
      </c>
      <c r="C92" s="30" t="s">
        <v>296</v>
      </c>
      <c r="D92" s="40"/>
      <c r="E92" s="32" t="str">
        <f>IF((VLOOKUP(C92,Cases!B:C,2,FALSE))=0,"",VLOOKUP(C92,Cases!B:C,2,FALSE))</f>
        <v>Go through the Reply screen by swipe right until Reply tab appear</v>
      </c>
      <c r="F92" s="236"/>
      <c r="G92" s="36"/>
      <c r="H92" s="37"/>
    </row>
    <row r="93" spans="2:8" ht="12.75">
      <c r="B93" s="29" t="str">
        <f>IF((VLOOKUP(C93,Cases!B:D,3,FALSE))=0,"",VLOOKUP(C93,Cases!B:D,3,FALSE))</f>
        <v>I</v>
      </c>
      <c r="C93" s="30" t="s">
        <v>297</v>
      </c>
      <c r="D93" s="40"/>
      <c r="E93" s="32" t="str">
        <f>IF((VLOOKUP(C93,Cases!B:C,2,FALSE))=0,"",VLOOKUP(C93,Cases!B:C,2,FALSE))</f>
        <v>Reply a Message with all upper, lower letters, numbers, symbols</v>
      </c>
      <c r="F93" s="236"/>
      <c r="G93" s="36"/>
      <c r="H93" s="37"/>
    </row>
    <row r="94" spans="2:8" ht="12.75">
      <c r="B94" s="29" t="str">
        <f>IF((VLOOKUP(C94,Cases!B:D,3,FALSE))=0,"",VLOOKUP(C94,Cases!B:D,3,FALSE))</f>
        <v>I</v>
      </c>
      <c r="C94" s="30" t="s">
        <v>298</v>
      </c>
      <c r="D94" s="40"/>
      <c r="E94" s="32" t="str">
        <f>IF((VLOOKUP(C94,Cases!B:C,2,FALSE))=0,"",VLOOKUP(C94,Cases!B:C,2,FALSE))</f>
        <v>Reply a Message with 160 characters</v>
      </c>
      <c r="F94" s="236"/>
      <c r="G94" s="36"/>
      <c r="H94" s="37"/>
    </row>
    <row r="95" spans="2:8" ht="12.75">
      <c r="B95" s="29" t="str">
        <f>IF((VLOOKUP(C95,Cases!B:D,3,FALSE))=0,"",VLOOKUP(C95,Cases!B:D,3,FALSE))</f>
        <v>I</v>
      </c>
      <c r="C95" s="30" t="s">
        <v>299</v>
      </c>
      <c r="D95" s="40"/>
      <c r="E95" s="32" t="str">
        <f>IF((VLOOKUP(C95,Cases!B:C,2,FALSE))=0,"",VLOOKUP(C95,Cases!B:C,2,FALSE))</f>
        <v>Try to send a Message with empty contents</v>
      </c>
      <c r="F95" s="236"/>
      <c r="G95" s="36"/>
      <c r="H95" s="37"/>
    </row>
    <row r="96" spans="2:8" ht="25.5">
      <c r="B96" s="29" t="str">
        <f>IF((VLOOKUP(C96,Cases!B:D,3,FALSE))=0,"",VLOOKUP(C96,Cases!B:D,3,FALSE))</f>
        <v>I</v>
      </c>
      <c r="C96" s="30" t="s">
        <v>300</v>
      </c>
      <c r="D96" s="40"/>
      <c r="E96" s="32" t="str">
        <f>IF((VLOOKUP(C96,Cases!B:C,2,FALSE))=0,"",VLOOKUP(C96,Cases!B:C,2,FALSE))</f>
        <v>Reply a Message with all upper, lower letters, numbers, symbols successfully</v>
      </c>
      <c r="F96" s="236"/>
      <c r="G96" s="36"/>
      <c r="H96" s="37"/>
    </row>
    <row r="97" spans="2:8" ht="12.75">
      <c r="B97" s="29" t="str">
        <f>IF((VLOOKUP(C97,Cases!B:D,3,FALSE))=0,"",VLOOKUP(C97,Cases!B:D,3,FALSE))</f>
        <v>I</v>
      </c>
      <c r="C97" s="30" t="s">
        <v>301</v>
      </c>
      <c r="D97" s="40"/>
      <c r="E97" s="32" t="str">
        <f>IF((VLOOKUP(C97,Cases!B:C,2,FALSE))=0,"",VLOOKUP(C97,Cases!B:C,2,FALSE))</f>
        <v>Reply a longest Message successfully</v>
      </c>
      <c r="F97" s="236"/>
      <c r="G97" s="36"/>
      <c r="H97" s="37"/>
    </row>
    <row r="98" spans="2:8" ht="12.75">
      <c r="B98" s="193">
        <f>IF((VLOOKUP(C98,Cases!B:D,3,FALSE))=0,"",VLOOKUP(C98,Cases!B:D,3,FALSE))</f>
      </c>
      <c r="C98" s="172">
        <v>1.4</v>
      </c>
      <c r="D98" s="173"/>
      <c r="E98" s="174" t="str">
        <f>IF((VLOOKUP(C98,Cases!B:C,2,FALSE))=0,"",VLOOKUP(C98,Cases!B:C,2,FALSE))</f>
        <v>Save number to people</v>
      </c>
      <c r="F98" s="169"/>
      <c r="G98" s="198"/>
      <c r="H98" s="199"/>
    </row>
    <row r="99" spans="2:8" ht="12.75">
      <c r="B99" s="29" t="str">
        <f>IF((VLOOKUP(C99,Cases!B:D,3,FALSE))=0,"",VLOOKUP(C99,Cases!B:D,3,FALSE))</f>
        <v>II</v>
      </c>
      <c r="C99" s="30" t="s">
        <v>260</v>
      </c>
      <c r="D99" s="40"/>
      <c r="E99" s="32" t="str">
        <f>IF((VLOOKUP(C99,Cases!B:C,2,FALSE))=0,"",VLOOKUP(C99,Cases!B:C,2,FALSE))</f>
        <v>Save number to people message which is not saved people</v>
      </c>
      <c r="F99" s="33"/>
      <c r="G99" s="36"/>
      <c r="H99" s="37"/>
    </row>
    <row r="100" spans="2:8" ht="12.75">
      <c r="B100" s="193">
        <f>IF((VLOOKUP(C100,Cases!B:D,3,FALSE))=0,"",VLOOKUP(C100,Cases!B:D,3,FALSE))</f>
      </c>
      <c r="C100" s="172">
        <v>1.5</v>
      </c>
      <c r="D100" s="173"/>
      <c r="E100" s="174" t="str">
        <f>IF((VLOOKUP(C100,Cases!B:C,2,FALSE))=0,"",VLOOKUP(C100,Cases!B:C,2,FALSE))</f>
        <v>Delete Message</v>
      </c>
      <c r="F100" s="169"/>
      <c r="G100" s="198"/>
      <c r="H100" s="199"/>
    </row>
    <row r="101" spans="2:8" ht="12.75">
      <c r="B101" s="29" t="str">
        <f>IF((VLOOKUP(C101,Cases!B:D,3,FALSE))=0,"",VLOOKUP(C101,Cases!B:D,3,FALSE))</f>
        <v>II</v>
      </c>
      <c r="C101" s="30" t="s">
        <v>219</v>
      </c>
      <c r="D101" s="31"/>
      <c r="E101" s="32" t="str">
        <f>IF((VLOOKUP(C101,Cases!B:C,2,FALSE))=0,"",VLOOKUP(C101,Cases!B:C,2,FALSE))</f>
        <v>Delete All Messages</v>
      </c>
      <c r="F101" s="33"/>
      <c r="G101" s="36"/>
      <c r="H101" s="37"/>
    </row>
    <row r="102" spans="2:8" ht="12.75">
      <c r="B102" s="29" t="str">
        <f>IF((VLOOKUP(C102,Cases!B:D,3,FALSE))=0,"",VLOOKUP(C102,Cases!B:D,3,FALSE))</f>
        <v>II</v>
      </c>
      <c r="C102" s="30" t="s">
        <v>268</v>
      </c>
      <c r="D102" s="31"/>
      <c r="E102" s="32" t="str">
        <f>IF((VLOOKUP(C102,Cases!B:C,2,FALSE))=0,"",VLOOKUP(C102,Cases!B:C,2,FALSE))</f>
        <v>Delete Message one by one</v>
      </c>
      <c r="F102" s="33"/>
      <c r="G102" s="36"/>
      <c r="H102" s="37"/>
    </row>
    <row r="103" spans="2:8" s="25" customFormat="1" ht="12.75">
      <c r="B103" s="193">
        <f>IF((VLOOKUP(C103,Cases!B:D,3,FALSE))=0,"",VLOOKUP(C103,Cases!B:D,3,FALSE))</f>
      </c>
      <c r="C103" s="172">
        <v>1.6</v>
      </c>
      <c r="D103" s="173"/>
      <c r="E103" s="174" t="str">
        <f>IF((VLOOKUP(C103,Cases!B:C,2,FALSE))=0,"",VLOOKUP(C103,Cases!B:C,2,FALSE))</f>
        <v>Add Recipient</v>
      </c>
      <c r="F103" s="169"/>
      <c r="G103" s="170"/>
      <c r="H103" s="179"/>
    </row>
    <row r="104" spans="2:8" ht="12.75">
      <c r="B104" s="29" t="str">
        <f>IF((VLOOKUP(C104,Cases!B:D,3,FALSE))=0,"",VLOOKUP(C104,Cases!B:D,3,FALSE))</f>
        <v>I</v>
      </c>
      <c r="C104" s="30" t="s">
        <v>227</v>
      </c>
      <c r="D104" s="31"/>
      <c r="E104" s="32" t="str">
        <f>IF((VLOOKUP(C104,Cases!B:C,2,FALSE))=0,"",VLOOKUP(C104,Cases!B:C,2,FALSE))</f>
        <v>Add a recipient number by manual</v>
      </c>
      <c r="F104" s="33"/>
      <c r="G104" s="36"/>
      <c r="H104" s="37"/>
    </row>
    <row r="105" spans="2:8" ht="12.75">
      <c r="B105" s="29" t="str">
        <f>IF((VLOOKUP(C105,Cases!B:D,3,FALSE))=0,"",VLOOKUP(C105,Cases!B:D,3,FALSE))</f>
        <v>I</v>
      </c>
      <c r="C105" s="30" t="s">
        <v>235</v>
      </c>
      <c r="D105" s="31"/>
      <c r="E105" s="32" t="str">
        <f>IF((VLOOKUP(C105,Cases!B:C,2,FALSE))=0,"",VLOOKUP(C105,Cases!B:C,2,FALSE))</f>
        <v>Add a recipient number which is matched with People by manual</v>
      </c>
      <c r="F105" s="33"/>
      <c r="G105" s="36"/>
      <c r="H105" s="37"/>
    </row>
    <row r="106" spans="2:8" ht="12.75">
      <c r="B106" s="29" t="str">
        <f>IF((VLOOKUP(C106,Cases!B:D,3,FALSE))=0,"",VLOOKUP(C106,Cases!B:D,3,FALSE))</f>
        <v>I</v>
      </c>
      <c r="C106" s="30" t="s">
        <v>236</v>
      </c>
      <c r="D106" s="31"/>
      <c r="E106" s="32" t="str">
        <f>IF((VLOOKUP(C106,Cases!B:C,2,FALSE))=0,"",VLOOKUP(C106,Cases!B:C,2,FALSE))</f>
        <v>Edit a longest recipient by manual and try to send it</v>
      </c>
      <c r="F106" s="33"/>
      <c r="G106" s="36"/>
      <c r="H106" s="37"/>
    </row>
    <row r="107" spans="2:8" s="25" customFormat="1" ht="12.75">
      <c r="B107" s="29" t="str">
        <f>IF((VLOOKUP(C107,Cases!B:D,3,FALSE))=0,"",VLOOKUP(C107,Cases!B:D,3,FALSE))</f>
        <v>II</v>
      </c>
      <c r="C107" s="30" t="s">
        <v>237</v>
      </c>
      <c r="D107" s="31"/>
      <c r="E107" s="32" t="str">
        <f>IF((VLOOKUP(C107,Cases!B:C,2,FALSE))=0,"",VLOOKUP(C107,Cases!B:C,2,FALSE))</f>
        <v>Try Add Maxim numbers as recipient by manual</v>
      </c>
      <c r="F107" s="33"/>
      <c r="G107" s="34"/>
      <c r="H107" s="35"/>
    </row>
    <row r="108" spans="2:8" ht="12.75">
      <c r="B108" s="29" t="str">
        <f>IF((VLOOKUP(C108,Cases!B:D,3,FALSE))=0,"",VLOOKUP(C108,Cases!B:D,3,FALSE))</f>
        <v>I</v>
      </c>
      <c r="C108" s="30" t="s">
        <v>238</v>
      </c>
      <c r="D108" s="31"/>
      <c r="E108" s="32" t="str">
        <f>IF((VLOOKUP(C108,Cases!B:C,2,FALSE))=0,"",VLOOKUP(C108,Cases!B:C,2,FALSE))</f>
        <v>Add a single contact number without name as the recipient</v>
      </c>
      <c r="F108" s="33"/>
      <c r="G108" s="36"/>
      <c r="H108" s="41"/>
    </row>
    <row r="109" spans="2:12" s="42" customFormat="1" ht="12.75">
      <c r="B109" s="29" t="str">
        <f>IF((VLOOKUP(C109,Cases!B:D,3,FALSE))=0,"",VLOOKUP(C109,Cases!B:D,3,FALSE))</f>
        <v>I</v>
      </c>
      <c r="C109" s="30" t="s">
        <v>239</v>
      </c>
      <c r="D109" s="31"/>
      <c r="E109" s="32" t="str">
        <f>IF((VLOOKUP(C109,Cases!B:C,2,FALSE))=0,"",VLOOKUP(C109,Cases!B:C,2,FALSE))</f>
        <v>Add a single contact number with a name as the recipient</v>
      </c>
      <c r="F109" s="33"/>
      <c r="G109" s="40"/>
      <c r="H109" s="39"/>
      <c r="I109" s="22"/>
      <c r="J109" s="22"/>
      <c r="K109" s="22"/>
      <c r="L109" s="22"/>
    </row>
    <row r="110" spans="2:12" s="42" customFormat="1" ht="12.75">
      <c r="B110" s="29" t="str">
        <f>IF((VLOOKUP(C110,Cases!B:D,3,FALSE))=0,"",VLOOKUP(C110,Cases!B:D,3,FALSE))</f>
        <v>I</v>
      </c>
      <c r="C110" s="30" t="s">
        <v>240</v>
      </c>
      <c r="D110" s="31"/>
      <c r="E110" s="32" t="str">
        <f>IF((VLOOKUP(C110,Cases!B:C,2,FALSE))=0,"",VLOOKUP(C110,Cases!B:C,2,FALSE))</f>
        <v>Add a single longest contact number with longest name as the recipient</v>
      </c>
      <c r="F110" s="43"/>
      <c r="G110" s="40"/>
      <c r="H110" s="39"/>
      <c r="I110" s="22"/>
      <c r="J110" s="22"/>
      <c r="K110" s="22"/>
      <c r="L110" s="22"/>
    </row>
    <row r="111" spans="2:12" s="42" customFormat="1" ht="25.5">
      <c r="B111" s="29" t="str">
        <f>IF((VLOOKUP(C111,Cases!B:D,3,FALSE))=0,"",VLOOKUP(C111,Cases!B:D,3,FALSE))</f>
        <v>I</v>
      </c>
      <c r="C111" s="30" t="s">
        <v>241</v>
      </c>
      <c r="D111" s="31"/>
      <c r="E111" s="32" t="str">
        <f>IF((VLOOKUP(C111,Cases!B:C,2,FALSE))=0,"",VLOOKUP(C111,Cases!B:C,2,FALSE))</f>
        <v>Add a recipient number by manual and then add a recipient from contact</v>
      </c>
      <c r="F111" s="43"/>
      <c r="G111" s="40"/>
      <c r="H111" s="39"/>
      <c r="I111" s="22"/>
      <c r="J111" s="22"/>
      <c r="K111" s="22"/>
      <c r="L111" s="22"/>
    </row>
    <row r="112" spans="2:12" s="42" customFormat="1" ht="12.75">
      <c r="B112" s="29" t="str">
        <f>IF((VLOOKUP(C112,Cases!B:D,3,FALSE))=0,"",VLOOKUP(C112,Cases!B:D,3,FALSE))</f>
        <v>I</v>
      </c>
      <c r="C112" s="30" t="s">
        <v>242</v>
      </c>
      <c r="D112" s="31"/>
      <c r="E112" s="32" t="str">
        <f>IF((VLOOKUP(C112,Cases!B:C,2,FALSE))=0,"",VLOOKUP(C112,Cases!B:C,2,FALSE))</f>
        <v>Send key while there is a recipient in the Message editing screen</v>
      </c>
      <c r="F112" s="43"/>
      <c r="G112" s="40"/>
      <c r="H112" s="39"/>
      <c r="I112" s="22"/>
      <c r="J112" s="22"/>
      <c r="K112" s="22"/>
      <c r="L112" s="22"/>
    </row>
    <row r="113" spans="2:12" s="42" customFormat="1" ht="12.75">
      <c r="B113" s="29" t="str">
        <f>IF((VLOOKUP(C113,Cases!B:D,3,FALSE))=0,"",VLOOKUP(C113,Cases!B:D,3,FALSE))</f>
        <v>I</v>
      </c>
      <c r="C113" s="30" t="s">
        <v>243</v>
      </c>
      <c r="D113" s="31"/>
      <c r="E113" s="32" t="str">
        <f>IF((VLOOKUP(C113,Cases!B:C,2,FALSE))=0,"",VLOOKUP(C113,Cases!B:C,2,FALSE))</f>
        <v>Try to select the same contact twice as the recipient</v>
      </c>
      <c r="F113" s="33"/>
      <c r="G113" s="40"/>
      <c r="H113" s="39"/>
      <c r="I113" s="22"/>
      <c r="J113" s="22"/>
      <c r="K113" s="22"/>
      <c r="L113" s="22"/>
    </row>
    <row r="114" spans="2:12" s="42" customFormat="1" ht="12.75">
      <c r="B114" s="29" t="str">
        <f>IF((VLOOKUP(C114,Cases!B:D,3,FALSE))=0,"",VLOOKUP(C114,Cases!B:D,3,FALSE))</f>
        <v>I</v>
      </c>
      <c r="C114" s="30" t="s">
        <v>244</v>
      </c>
      <c r="D114" s="31"/>
      <c r="E114" s="32" t="str">
        <f>IF((VLOOKUP(C114,Cases!B:C,2,FALSE))=0,"",VLOOKUP(C114,Cases!B:C,2,FALSE))</f>
        <v>Try to enter the same number twice as the recipient</v>
      </c>
      <c r="F114" s="33"/>
      <c r="G114" s="40"/>
      <c r="H114" s="39"/>
      <c r="I114" s="22"/>
      <c r="J114" s="22"/>
      <c r="K114" s="22"/>
      <c r="L114" s="22"/>
    </row>
    <row r="115" spans="2:8" ht="25.5">
      <c r="B115" s="29" t="str">
        <f>IF((VLOOKUP(C115,Cases!B:D,3,FALSE))=0,"",VLOOKUP(C115,Cases!B:D,3,FALSE))</f>
        <v>I</v>
      </c>
      <c r="C115" s="30" t="s">
        <v>245</v>
      </c>
      <c r="D115" s="31"/>
      <c r="E115" s="32" t="str">
        <f>IF((VLOOKUP(C115,Cases!B:C,2,FALSE))=0,"",VLOOKUP(C115,Cases!B:C,2,FALSE))</f>
        <v>The number of the recipitents appears in the header area When the recipient field is highlighted</v>
      </c>
      <c r="F115" s="33"/>
      <c r="G115" s="36"/>
      <c r="H115" s="41"/>
    </row>
    <row r="116" spans="2:12" s="42" customFormat="1" ht="25.5">
      <c r="B116" s="29" t="str">
        <f>IF((VLOOKUP(C116,Cases!B:D,3,FALSE))=0,"",VLOOKUP(C116,Cases!B:D,3,FALSE))</f>
        <v>I</v>
      </c>
      <c r="C116" s="30" t="s">
        <v>246</v>
      </c>
      <c r="D116" s="31"/>
      <c r="E116" s="32" t="str">
        <f>IF((VLOOKUP(C116,Cases!B:C,2,FALSE))=0,"",VLOOKUP(C116,Cases!B:C,2,FALSE))</f>
        <v>Try to edit the recipient after having added a contact with a name and highlighting the name</v>
      </c>
      <c r="F116" s="33"/>
      <c r="G116" s="40"/>
      <c r="H116" s="39"/>
      <c r="I116" s="22"/>
      <c r="J116" s="22"/>
      <c r="K116" s="22"/>
      <c r="L116" s="22"/>
    </row>
    <row r="117" spans="2:12" s="42" customFormat="1" ht="12.75">
      <c r="B117" s="29" t="str">
        <f>IF((VLOOKUP(C117,Cases!B:D,3,FALSE))=0,"",VLOOKUP(C117,Cases!B:D,3,FALSE))</f>
        <v>I</v>
      </c>
      <c r="C117" s="30" t="s">
        <v>247</v>
      </c>
      <c r="D117" s="31"/>
      <c r="E117" s="32" t="str">
        <f>IF((VLOOKUP(C117,Cases!B:C,2,FALSE))=0,"",VLOOKUP(C117,Cases!B:C,2,FALSE))</f>
        <v>Remove recipient while two recipients</v>
      </c>
      <c r="F117" s="33"/>
      <c r="G117" s="40"/>
      <c r="H117" s="39"/>
      <c r="I117" s="22"/>
      <c r="J117" s="22"/>
      <c r="K117" s="22"/>
      <c r="L117" s="22"/>
    </row>
    <row r="118" spans="2:12" s="42" customFormat="1" ht="12.75">
      <c r="B118" s="29" t="str">
        <f>IF((VLOOKUP(C118,Cases!B:D,3,FALSE))=0,"",VLOOKUP(C118,Cases!B:D,3,FALSE))</f>
        <v>I</v>
      </c>
      <c r="C118" s="30" t="s">
        <v>248</v>
      </c>
      <c r="D118" s="31"/>
      <c r="E118" s="32" t="str">
        <f>IF((VLOOKUP(C118,Cases!B:C,2,FALSE))=0,"",VLOOKUP(C118,Cases!B:C,2,FALSE))</f>
        <v>Edit Recipient while highlighting a the recipient numbers</v>
      </c>
      <c r="F118" s="33"/>
      <c r="G118" s="40"/>
      <c r="H118" s="39"/>
      <c r="I118" s="22"/>
      <c r="J118" s="22"/>
      <c r="K118" s="22"/>
      <c r="L118" s="22"/>
    </row>
    <row r="119" spans="2:12" s="42" customFormat="1" ht="12.75">
      <c r="B119" s="29" t="str">
        <f>IF((VLOOKUP(C119,Cases!B:D,3,FALSE))=0,"",VLOOKUP(C119,Cases!B:D,3,FALSE))</f>
        <v>I</v>
      </c>
      <c r="C119" s="30" t="s">
        <v>249</v>
      </c>
      <c r="D119" s="31"/>
      <c r="E119" s="32" t="str">
        <f>IF((VLOOKUP(C119,Cases!B:C,2,FALSE))=0,"",VLOOKUP(C119,Cases!B:C,2,FALSE))</f>
        <v>Add recipients by manual as many as it can </v>
      </c>
      <c r="F119" s="33"/>
      <c r="G119" s="40"/>
      <c r="H119" s="39"/>
      <c r="I119" s="22"/>
      <c r="J119" s="22"/>
      <c r="K119" s="22"/>
      <c r="L119" s="22"/>
    </row>
    <row r="120" spans="2:12" s="42" customFormat="1" ht="12.75">
      <c r="B120" s="29" t="str">
        <f>IF((VLOOKUP(C120,Cases!B:D,3,FALSE))=0,"",VLOOKUP(C120,Cases!B:D,3,FALSE))</f>
        <v>I</v>
      </c>
      <c r="C120" s="30" t="s">
        <v>250</v>
      </c>
      <c r="D120" s="31"/>
      <c r="E120" s="32" t="str">
        <f>IF((VLOOKUP(C120,Cases!B:C,2,FALSE))=0,"",VLOOKUP(C120,Cases!B:C,2,FALSE))</f>
        <v>Add recipients from contact as many as it can </v>
      </c>
      <c r="F120" s="33"/>
      <c r="G120" s="40"/>
      <c r="H120" s="39"/>
      <c r="I120" s="22"/>
      <c r="J120" s="22"/>
      <c r="K120" s="22"/>
      <c r="L120" s="22"/>
    </row>
    <row r="121" spans="2:12" s="42" customFormat="1" ht="12.75">
      <c r="B121" s="29" t="str">
        <f>IF((VLOOKUP(C121,Cases!B:D,3,FALSE))=0,"",VLOOKUP(C121,Cases!B:D,3,FALSE))</f>
        <v>I</v>
      </c>
      <c r="C121" s="30" t="s">
        <v>251</v>
      </c>
      <c r="D121" s="31"/>
      <c r="E121" s="32" t="str">
        <f>IF((VLOOKUP(C121,Cases!B:C,2,FALSE))=0,"",VLOOKUP(C121,Cases!B:C,2,FALSE))</f>
        <v>Add recipients from Group contact</v>
      </c>
      <c r="F121" s="33"/>
      <c r="G121" s="40"/>
      <c r="H121" s="39"/>
      <c r="I121" s="22"/>
      <c r="J121" s="22"/>
      <c r="K121" s="22"/>
      <c r="L121" s="22"/>
    </row>
    <row r="122" spans="2:12" s="42" customFormat="1" ht="25.5">
      <c r="B122" s="29" t="str">
        <f>IF((VLOOKUP(C122,Cases!B:D,3,FALSE))=0,"",VLOOKUP(C122,Cases!B:D,3,FALSE))</f>
        <v>I</v>
      </c>
      <c r="C122" s="30" t="s">
        <v>252</v>
      </c>
      <c r="D122" s="31"/>
      <c r="E122" s="32" t="str">
        <f>IF((VLOOKUP(C122,Cases!B:C,2,FALSE))=0,"",VLOOKUP(C122,Cases!B:C,2,FALSE))</f>
        <v>Add a Group contact but there is not enough space to load all of the contacts in that Group</v>
      </c>
      <c r="F122" s="33"/>
      <c r="G122" s="40"/>
      <c r="H122" s="39"/>
      <c r="I122" s="22"/>
      <c r="J122" s="22"/>
      <c r="K122" s="22"/>
      <c r="L122" s="22"/>
    </row>
    <row r="123" spans="2:12" s="42" customFormat="1" ht="12.75">
      <c r="B123" s="193">
        <f>IF((VLOOKUP(C123,Cases!B:D,3,FALSE))=0,"",VLOOKUP(C123,Cases!B:D,3,FALSE))</f>
      </c>
      <c r="C123" s="172">
        <v>1.7</v>
      </c>
      <c r="D123" s="173"/>
      <c r="E123" s="174" t="str">
        <f>IF((VLOOKUP(C123,Cases!B:C,2,FALSE))=0,"",VLOOKUP(C123,Cases!B:C,2,FALSE))</f>
        <v>Empty and full memory</v>
      </c>
      <c r="F123" s="169"/>
      <c r="G123" s="170"/>
      <c r="H123" s="179"/>
      <c r="I123" s="22"/>
      <c r="J123" s="22"/>
      <c r="K123" s="22"/>
      <c r="L123" s="22"/>
    </row>
    <row r="124" spans="2:12" s="42" customFormat="1" ht="12.75">
      <c r="B124" s="29" t="str">
        <f>IF((VLOOKUP(C124,Cases!B:D,3,FALSE))=0,"",VLOOKUP(C124,Cases!B:D,3,FALSE))</f>
        <v>I</v>
      </c>
      <c r="C124" s="30" t="s">
        <v>265</v>
      </c>
      <c r="D124" s="31"/>
      <c r="E124" s="279" t="s">
        <v>358</v>
      </c>
      <c r="F124" s="33"/>
      <c r="G124" s="34"/>
      <c r="H124" s="35"/>
      <c r="I124" s="22"/>
      <c r="J124" s="22"/>
      <c r="K124" s="22"/>
      <c r="L124" s="22"/>
    </row>
    <row r="125" spans="2:12" s="42" customFormat="1" ht="12.75">
      <c r="B125" s="29" t="str">
        <f>IF((VLOOKUP(C125,Cases!B:D,3,FALSE))=0,"",VLOOKUP(C125,Cases!B:D,3,FALSE))</f>
        <v>I</v>
      </c>
      <c r="C125" s="30" t="s">
        <v>261</v>
      </c>
      <c r="D125" s="31"/>
      <c r="E125" s="280" t="s">
        <v>359</v>
      </c>
      <c r="F125" s="33"/>
      <c r="G125" s="34"/>
      <c r="H125" s="35"/>
      <c r="I125" s="22"/>
      <c r="J125" s="22"/>
      <c r="K125" s="22"/>
      <c r="L125" s="22"/>
    </row>
    <row r="126" spans="2:12" s="42" customFormat="1" ht="12.75">
      <c r="B126" s="29" t="str">
        <f>IF((VLOOKUP(C126,Cases!B:D,3,FALSE))=0,"",VLOOKUP(C126,Cases!B:D,3,FALSE))</f>
        <v>II</v>
      </c>
      <c r="C126" s="30" t="s">
        <v>262</v>
      </c>
      <c r="D126" s="31"/>
      <c r="E126" s="281" t="s">
        <v>360</v>
      </c>
      <c r="F126" s="33"/>
      <c r="G126" s="34"/>
      <c r="H126" s="35"/>
      <c r="I126" s="22"/>
      <c r="J126" s="22"/>
      <c r="K126" s="22"/>
      <c r="L126" s="22"/>
    </row>
    <row r="127" spans="2:12" s="42" customFormat="1" ht="12.75">
      <c r="B127" s="29" t="str">
        <f>IF((VLOOKUP(C127,Cases!B:D,3,FALSE))=0,"",VLOOKUP(C127,Cases!B:D,3,FALSE))</f>
        <v>II</v>
      </c>
      <c r="C127" s="30" t="s">
        <v>263</v>
      </c>
      <c r="D127" s="31"/>
      <c r="E127" s="281" t="s">
        <v>361</v>
      </c>
      <c r="F127" s="33"/>
      <c r="G127" s="34"/>
      <c r="H127" s="35"/>
      <c r="I127" s="22"/>
      <c r="J127" s="22"/>
      <c r="K127" s="22"/>
      <c r="L127" s="22"/>
    </row>
    <row r="128" spans="2:12" s="42" customFormat="1" ht="12.75">
      <c r="B128" s="29" t="str">
        <f>IF((VLOOKUP(C128,Cases!B:D,3,FALSE))=0,"",VLOOKUP(C128,Cases!B:D,3,FALSE))</f>
        <v>II</v>
      </c>
      <c r="C128" s="30" t="s">
        <v>264</v>
      </c>
      <c r="D128" s="31"/>
      <c r="E128" s="281" t="s">
        <v>362</v>
      </c>
      <c r="F128" s="33"/>
      <c r="G128" s="34"/>
      <c r="H128" s="35"/>
      <c r="I128" s="22"/>
      <c r="J128" s="22"/>
      <c r="K128" s="22"/>
      <c r="L128" s="22"/>
    </row>
    <row r="129" spans="2:12" s="42" customFormat="1" ht="12.75">
      <c r="B129" s="29" t="str">
        <f>IF((VLOOKUP(C129,Cases!B:D,3,FALSE))=0,"",VLOOKUP(C129,Cases!B:D,3,FALSE))</f>
        <v>II</v>
      </c>
      <c r="C129" s="30" t="s">
        <v>273</v>
      </c>
      <c r="D129" s="31"/>
      <c r="E129" s="281" t="s">
        <v>363</v>
      </c>
      <c r="F129" s="33"/>
      <c r="G129" s="34"/>
      <c r="H129" s="35"/>
      <c r="I129" s="22"/>
      <c r="J129" s="22"/>
      <c r="K129" s="22"/>
      <c r="L129" s="22"/>
    </row>
    <row r="130" spans="2:12" s="42" customFormat="1" ht="12.75">
      <c r="B130" s="29" t="str">
        <f>IF((VLOOKUP(C130,Cases!B:D,3,FALSE))=0,"",VLOOKUP(C130,Cases!B:D,3,FALSE))</f>
        <v>II</v>
      </c>
      <c r="C130" s="30" t="s">
        <v>274</v>
      </c>
      <c r="D130" s="31"/>
      <c r="E130" s="281" t="s">
        <v>364</v>
      </c>
      <c r="F130" s="33"/>
      <c r="G130" s="34"/>
      <c r="H130" s="35"/>
      <c r="I130" s="22"/>
      <c r="J130" s="22"/>
      <c r="K130" s="22"/>
      <c r="L130" s="22"/>
    </row>
    <row r="131" spans="2:12" s="42" customFormat="1" ht="12.75">
      <c r="B131" s="29" t="str">
        <f>IF((VLOOKUP(C131,Cases!B:D,3,FALSE))=0,"",VLOOKUP(C131,Cases!B:D,3,FALSE))</f>
        <v>II</v>
      </c>
      <c r="C131" s="30" t="s">
        <v>278</v>
      </c>
      <c r="D131" s="31"/>
      <c r="E131" s="281" t="s">
        <v>365</v>
      </c>
      <c r="F131" s="33"/>
      <c r="G131" s="34"/>
      <c r="H131" s="35"/>
      <c r="I131" s="22"/>
      <c r="J131" s="22"/>
      <c r="K131" s="22"/>
      <c r="L131" s="22"/>
    </row>
    <row r="132" spans="2:12" s="42" customFormat="1" ht="12.75">
      <c r="B132" s="193">
        <f>IF((VLOOKUP(C132,Cases!B:D,3,FALSE))=0,"",VLOOKUP(C132,Cases!B:D,3,FALSE))</f>
      </c>
      <c r="C132" s="172">
        <v>1.8</v>
      </c>
      <c r="D132" s="173"/>
      <c r="E132" s="174" t="str">
        <f>IF((VLOOKUP(C132,Cases!B:C,2,FALSE))=0,"",VLOOKUP(C132,Cases!B:C,2,FALSE))</f>
        <v>Event Handling</v>
      </c>
      <c r="F132" s="169"/>
      <c r="G132" s="170"/>
      <c r="H132" s="179"/>
      <c r="I132" s="22"/>
      <c r="J132" s="22"/>
      <c r="K132" s="22"/>
      <c r="L132" s="22"/>
    </row>
    <row r="133" spans="2:12" s="42" customFormat="1" ht="12.75">
      <c r="B133" s="29" t="str">
        <f>IF((VLOOKUP(C133,Cases!B:D,3,FALSE))=0,"",VLOOKUP(C133,Cases!B:D,3,FALSE))</f>
        <v>II</v>
      </c>
      <c r="C133" s="30" t="s">
        <v>394</v>
      </c>
      <c r="D133" s="31"/>
      <c r="E133" s="32" t="str">
        <f>IF((VLOOKUP(C133,Cases!B:C,2,FALSE))=0,"",VLOOKUP(C133,Cases!B:C,2,FALSE))</f>
        <v>Receive new message while create message </v>
      </c>
      <c r="F133" s="33"/>
      <c r="G133" s="40"/>
      <c r="H133" s="39"/>
      <c r="I133" s="22"/>
      <c r="J133" s="22"/>
      <c r="K133" s="22"/>
      <c r="L133" s="22"/>
    </row>
    <row r="134" spans="2:12" s="42" customFormat="1" ht="12.75">
      <c r="B134" s="29" t="str">
        <f>IF((VLOOKUP(C134,Cases!B:D,3,FALSE))=0,"",VLOOKUP(C134,Cases!B:D,3,FALSE))</f>
        <v>II</v>
      </c>
      <c r="C134" s="30" t="s">
        <v>351</v>
      </c>
      <c r="D134" s="31"/>
      <c r="E134" s="32" t="str">
        <f>IF((VLOOKUP(C134,Cases!B:C,2,FALSE))=0,"",VLOOKUP(C134,Cases!B:C,2,FALSE))</f>
        <v>Incoming a call while create message </v>
      </c>
      <c r="F134" s="33"/>
      <c r="G134" s="40"/>
      <c r="H134" s="39"/>
      <c r="I134" s="22"/>
      <c r="J134" s="22"/>
      <c r="K134" s="22"/>
      <c r="L134" s="22"/>
    </row>
    <row r="135" spans="2:12" s="42" customFormat="1" ht="12.75">
      <c r="B135" s="29" t="str">
        <f>IF((VLOOKUP(C135,Cases!B:D,3,FALSE))=0,"",VLOOKUP(C135,Cases!B:D,3,FALSE))</f>
        <v>II</v>
      </c>
      <c r="C135" s="30" t="s">
        <v>352</v>
      </c>
      <c r="D135" s="31"/>
      <c r="E135" s="32" t="str">
        <f>IF((VLOOKUP(C135,Cases!B:C,2,FALSE))=0,"",VLOOKUP(C135,Cases!B:C,2,FALSE))</f>
        <v>Press volume button Up/Down)while create message </v>
      </c>
      <c r="F135" s="33"/>
      <c r="G135" s="40"/>
      <c r="H135" s="39"/>
      <c r="I135" s="22"/>
      <c r="J135" s="22"/>
      <c r="K135" s="22"/>
      <c r="L135" s="22"/>
    </row>
    <row r="136" spans="2:12" s="42" customFormat="1" ht="12.75">
      <c r="B136" s="29" t="str">
        <f>IF((VLOOKUP(C136,Cases!B:D,3,FALSE))=0,"",VLOOKUP(C136,Cases!B:D,3,FALSE))</f>
        <v>II</v>
      </c>
      <c r="C136" s="30" t="s">
        <v>353</v>
      </c>
      <c r="D136" s="31"/>
      <c r="E136" s="32" t="str">
        <f>IF((VLOOKUP(C136,Cases!B:C,2,FALSE))=0,"",VLOOKUP(C136,Cases!B:C,2,FALSE))</f>
        <v>Press Power button while create message </v>
      </c>
      <c r="F136" s="33"/>
      <c r="G136" s="40"/>
      <c r="H136" s="39"/>
      <c r="I136" s="22"/>
      <c r="J136" s="22"/>
      <c r="K136" s="22"/>
      <c r="L136" s="22"/>
    </row>
    <row r="137" spans="2:8" s="44" customFormat="1" ht="12.75">
      <c r="B137" s="156">
        <f>IF((VLOOKUP(C137,Cases!B:D,3,FALSE))=0,"",VLOOKUP(C137,Cases!B:D,3,FALSE))</f>
      </c>
      <c r="C137" s="157" t="s">
        <v>390</v>
      </c>
      <c r="D137" s="40"/>
      <c r="E137" s="33" t="str">
        <f>IF((VLOOKUP(C137,Cases!B:C,2,FALSE))=0,"",VLOOKUP(C137,Cases!B:C,2,FALSE))</f>
        <v>Press top bar while edit message</v>
      </c>
      <c r="F137" s="33"/>
      <c r="G137" s="45"/>
      <c r="H137" s="46"/>
    </row>
    <row r="138" spans="2:8" s="44" customFormat="1" ht="12.75">
      <c r="B138" s="156" t="e">
        <f>IF((VLOOKUP(C138,Cases!B:D,3,FALSE))=0,"",VLOOKUP(C138,Cases!B:D,3,FALSE))</f>
        <v>#N/A</v>
      </c>
      <c r="C138" s="157" t="s">
        <v>391</v>
      </c>
      <c r="D138" s="40"/>
      <c r="E138" s="33" t="e">
        <f>IF((VLOOKUP(C138,Cases!B:C,2,FALSE))=0,"",VLOOKUP(C138,Cases!B:C,2,FALSE))</f>
        <v>#N/A</v>
      </c>
      <c r="F138" s="33"/>
      <c r="G138" s="45"/>
      <c r="H138" s="46"/>
    </row>
    <row r="139" spans="2:8" s="44" customFormat="1" ht="12.75">
      <c r="B139" s="156" t="e">
        <f>IF((VLOOKUP(C139,Cases!B:D,3,FALSE))=0,"",VLOOKUP(C139,Cases!B:D,3,FALSE))</f>
        <v>#N/A</v>
      </c>
      <c r="C139" s="157" t="s">
        <v>392</v>
      </c>
      <c r="D139" s="40"/>
      <c r="E139" s="33" t="e">
        <f>IF((VLOOKUP(C139,Cases!B:C,2,FALSE))=0,"",VLOOKUP(C139,Cases!B:C,2,FALSE))</f>
        <v>#N/A</v>
      </c>
      <c r="F139" s="33"/>
      <c r="G139" s="45"/>
      <c r="H139" s="46"/>
    </row>
    <row r="140" spans="2:8" s="44" customFormat="1" ht="12.75">
      <c r="B140" s="156" t="e">
        <f>IF((VLOOKUP(C140,Cases!B:D,3,FALSE))=0,"",VLOOKUP(C140,Cases!B:D,3,FALSE))</f>
        <v>#N/A</v>
      </c>
      <c r="C140" s="157" t="s">
        <v>393</v>
      </c>
      <c r="D140" s="40"/>
      <c r="E140" s="33" t="e">
        <f>IF((VLOOKUP(C140,Cases!B:C,2,FALSE))=0,"",VLOOKUP(C140,Cases!B:C,2,FALSE))</f>
        <v>#N/A</v>
      </c>
      <c r="F140" s="33"/>
      <c r="G140" s="45"/>
      <c r="H140" s="46"/>
    </row>
    <row r="141" spans="2:8" s="44" customFormat="1" ht="12.75">
      <c r="B141" s="156" t="e">
        <f>IF((VLOOKUP(C141,Cases!B:D,3,FALSE))=0,"",VLOOKUP(C141,Cases!B:D,3,FALSE))</f>
        <v>#N/A</v>
      </c>
      <c r="C141" s="157" t="s">
        <v>8</v>
      </c>
      <c r="D141" s="40"/>
      <c r="E141" s="33" t="e">
        <f>IF((VLOOKUP(C141,Cases!B:C,2,FALSE))=0,"",VLOOKUP(C141,Cases!B:C,2,FALSE))</f>
        <v>#N/A</v>
      </c>
      <c r="F141" s="33"/>
      <c r="G141" s="45"/>
      <c r="H141" s="46"/>
    </row>
    <row r="142" spans="2:8" s="44" customFormat="1" ht="12.75">
      <c r="B142" s="156" t="e">
        <f>IF((VLOOKUP(C142,Cases!B:D,3,FALSE))=0,"",VLOOKUP(C142,Cases!B:D,3,FALSE))</f>
        <v>#N/A</v>
      </c>
      <c r="C142" s="157" t="s">
        <v>9</v>
      </c>
      <c r="D142" s="40"/>
      <c r="E142" s="33" t="e">
        <f>IF((VLOOKUP(C142,Cases!B:C,2,FALSE))=0,"",VLOOKUP(C142,Cases!B:C,2,FALSE))</f>
        <v>#N/A</v>
      </c>
      <c r="F142" s="33"/>
      <c r="G142" s="45"/>
      <c r="H142" s="46"/>
    </row>
    <row r="143" spans="2:8" s="44" customFormat="1" ht="12.75">
      <c r="B143" s="156" t="e">
        <f>IF((VLOOKUP(C143,Cases!B:D,3,FALSE))=0,"",VLOOKUP(C143,Cases!B:D,3,FALSE))</f>
        <v>#N/A</v>
      </c>
      <c r="C143" s="157" t="s">
        <v>10</v>
      </c>
      <c r="D143" s="40"/>
      <c r="E143" s="33" t="e">
        <f>IF((VLOOKUP(C143,Cases!B:C,2,FALSE))=0,"",VLOOKUP(C143,Cases!B:C,2,FALSE))</f>
        <v>#N/A</v>
      </c>
      <c r="F143" s="33"/>
      <c r="G143" s="45"/>
      <c r="H143" s="46"/>
    </row>
    <row r="144" spans="2:8" s="44" customFormat="1" ht="12.75">
      <c r="B144" s="156" t="e">
        <f>IF((VLOOKUP(C144,Cases!B:D,3,FALSE))=0,"",VLOOKUP(C144,Cases!B:D,3,FALSE))</f>
        <v>#N/A</v>
      </c>
      <c r="C144" s="157" t="s">
        <v>11</v>
      </c>
      <c r="D144" s="40"/>
      <c r="E144" s="33" t="e">
        <f>IF((VLOOKUP(C144,Cases!B:C,2,FALSE))=0,"",VLOOKUP(C144,Cases!B:C,2,FALSE))</f>
        <v>#N/A</v>
      </c>
      <c r="F144" s="33"/>
      <c r="G144" s="45"/>
      <c r="H144" s="46"/>
    </row>
    <row r="145" spans="2:8" s="44" customFormat="1" ht="12.75">
      <c r="B145" s="156" t="e">
        <f>IF((VLOOKUP(C145,Cases!B:D,3,FALSE))=0,"",VLOOKUP(C145,Cases!B:D,3,FALSE))</f>
        <v>#N/A</v>
      </c>
      <c r="C145" s="157" t="s">
        <v>12</v>
      </c>
      <c r="D145" s="40"/>
      <c r="E145" s="33" t="e">
        <f>IF((VLOOKUP(C145,Cases!B:C,2,FALSE))=0,"",VLOOKUP(C145,Cases!B:C,2,FALSE))</f>
        <v>#N/A</v>
      </c>
      <c r="F145" s="33"/>
      <c r="G145" s="45"/>
      <c r="H145" s="46"/>
    </row>
    <row r="146" spans="2:8" s="44" customFormat="1" ht="12.75">
      <c r="B146" s="156" t="e">
        <f>IF((VLOOKUP(C146,Cases!B:D,3,FALSE))=0,"",VLOOKUP(C146,Cases!B:D,3,FALSE))</f>
        <v>#N/A</v>
      </c>
      <c r="C146" s="157" t="s">
        <v>13</v>
      </c>
      <c r="D146" s="40"/>
      <c r="E146" s="33" t="e">
        <f>IF((VLOOKUP(C146,Cases!B:C,2,FALSE))=0,"",VLOOKUP(C146,Cases!B:C,2,FALSE))</f>
        <v>#N/A</v>
      </c>
      <c r="F146" s="33"/>
      <c r="G146" s="45"/>
      <c r="H146" s="46"/>
    </row>
    <row r="147" spans="2:8" s="44" customFormat="1" ht="12.75">
      <c r="B147" s="156" t="e">
        <f>IF((VLOOKUP(C147,Cases!B:D,3,FALSE))=0,"",VLOOKUP(C147,Cases!B:D,3,FALSE))</f>
        <v>#N/A</v>
      </c>
      <c r="C147" s="157" t="s">
        <v>14</v>
      </c>
      <c r="D147" s="40"/>
      <c r="E147" s="33" t="e">
        <f>IF((VLOOKUP(C147,Cases!B:C,2,FALSE))=0,"",VLOOKUP(C147,Cases!B:C,2,FALSE))</f>
        <v>#N/A</v>
      </c>
      <c r="F147" s="33"/>
      <c r="G147" s="45"/>
      <c r="H147" s="46"/>
    </row>
    <row r="148" spans="2:8" s="44" customFormat="1" ht="12.75">
      <c r="B148" s="156" t="e">
        <f>IF((VLOOKUP(C148,Cases!B:D,3,FALSE))=0,"",VLOOKUP(C148,Cases!B:D,3,FALSE))</f>
        <v>#N/A</v>
      </c>
      <c r="C148" s="157" t="s">
        <v>15</v>
      </c>
      <c r="D148" s="40"/>
      <c r="E148" s="33" t="e">
        <f>IF((VLOOKUP(C148,Cases!B:C,2,FALSE))=0,"",VLOOKUP(C148,Cases!B:C,2,FALSE))</f>
        <v>#N/A</v>
      </c>
      <c r="F148" s="33"/>
      <c r="G148" s="45"/>
      <c r="H148" s="46"/>
    </row>
    <row r="149" spans="2:8" s="44" customFormat="1" ht="12.75">
      <c r="B149" s="156" t="e">
        <f>IF((VLOOKUP(C149,Cases!B:D,3,FALSE))=0,"",VLOOKUP(C149,Cases!B:D,3,FALSE))</f>
        <v>#N/A</v>
      </c>
      <c r="C149" s="157" t="s">
        <v>16</v>
      </c>
      <c r="D149" s="40"/>
      <c r="E149" s="33" t="e">
        <f>IF((VLOOKUP(C149,Cases!B:C,2,FALSE))=0,"",VLOOKUP(C149,Cases!B:C,2,FALSE))</f>
        <v>#N/A</v>
      </c>
      <c r="F149" s="33"/>
      <c r="G149" s="45"/>
      <c r="H149" s="46"/>
    </row>
    <row r="150" spans="2:8" s="44" customFormat="1" ht="12.75">
      <c r="B150" s="156" t="e">
        <f>IF((VLOOKUP(C150,Cases!B:D,3,FALSE))=0,"",VLOOKUP(C150,Cases!B:D,3,FALSE))</f>
        <v>#N/A</v>
      </c>
      <c r="C150" s="157" t="s">
        <v>17</v>
      </c>
      <c r="D150" s="40"/>
      <c r="E150" s="33" t="e">
        <f>IF((VLOOKUP(C150,Cases!B:C,2,FALSE))=0,"",VLOOKUP(C150,Cases!B:C,2,FALSE))</f>
        <v>#N/A</v>
      </c>
      <c r="F150" s="33"/>
      <c r="G150" s="45"/>
      <c r="H150" s="46"/>
    </row>
    <row r="151" spans="2:8" s="44" customFormat="1" ht="12.75">
      <c r="B151" s="156" t="e">
        <f>IF((VLOOKUP(C151,Cases!B:D,3,FALSE))=0,"",VLOOKUP(C151,Cases!B:D,3,FALSE))</f>
        <v>#N/A</v>
      </c>
      <c r="C151" s="157" t="s">
        <v>18</v>
      </c>
      <c r="D151" s="40"/>
      <c r="E151" s="33" t="e">
        <f>IF((VLOOKUP(C151,Cases!B:C,2,FALSE))=0,"",VLOOKUP(C151,Cases!B:C,2,FALSE))</f>
        <v>#N/A</v>
      </c>
      <c r="F151" s="33"/>
      <c r="G151" s="45"/>
      <c r="H151" s="46"/>
    </row>
    <row r="152" spans="2:8" s="44" customFormat="1" ht="12.75">
      <c r="B152" s="156" t="e">
        <f>IF((VLOOKUP(C152,Cases!B:D,3,FALSE))=0,"",VLOOKUP(C152,Cases!B:D,3,FALSE))</f>
        <v>#N/A</v>
      </c>
      <c r="C152" s="157" t="s">
        <v>19</v>
      </c>
      <c r="D152" s="40"/>
      <c r="E152" s="33" t="e">
        <f>IF((VLOOKUP(C152,Cases!B:C,2,FALSE))=0,"",VLOOKUP(C152,Cases!B:C,2,FALSE))</f>
        <v>#N/A</v>
      </c>
      <c r="F152" s="33"/>
      <c r="G152" s="45"/>
      <c r="H152" s="46"/>
    </row>
    <row r="153" spans="2:8" s="44" customFormat="1" ht="12.75">
      <c r="B153" s="156" t="e">
        <f>IF((VLOOKUP(C153,Cases!B:D,3,FALSE))=0,"",VLOOKUP(C153,Cases!B:D,3,FALSE))</f>
        <v>#N/A</v>
      </c>
      <c r="C153" s="157" t="s">
        <v>20</v>
      </c>
      <c r="D153" s="40"/>
      <c r="E153" s="33" t="e">
        <f>IF((VLOOKUP(C153,Cases!B:C,2,FALSE))=0,"",VLOOKUP(C153,Cases!B:C,2,FALSE))</f>
        <v>#N/A</v>
      </c>
      <c r="F153" s="33"/>
      <c r="G153" s="45"/>
      <c r="H153" s="46"/>
    </row>
    <row r="154" spans="2:8" s="44" customFormat="1" ht="12.75">
      <c r="B154" s="156" t="e">
        <f>IF((VLOOKUP(C154,Cases!B:D,3,FALSE))=0,"",VLOOKUP(C154,Cases!B:D,3,FALSE))</f>
        <v>#N/A</v>
      </c>
      <c r="C154" s="157" t="s">
        <v>21</v>
      </c>
      <c r="D154" s="40"/>
      <c r="E154" s="33" t="e">
        <f>IF((VLOOKUP(C154,Cases!B:C,2,FALSE))=0,"",VLOOKUP(C154,Cases!B:C,2,FALSE))</f>
        <v>#N/A</v>
      </c>
      <c r="F154" s="33"/>
      <c r="G154" s="45"/>
      <c r="H154" s="46"/>
    </row>
    <row r="155" spans="2:8" s="44" customFormat="1" ht="12.75">
      <c r="B155" s="156" t="e">
        <f>IF((VLOOKUP(C155,Cases!B:D,3,FALSE))=0,"",VLOOKUP(C155,Cases!B:D,3,FALSE))</f>
        <v>#N/A</v>
      </c>
      <c r="C155" s="157" t="s">
        <v>22</v>
      </c>
      <c r="D155" s="40"/>
      <c r="E155" s="33" t="e">
        <f>IF((VLOOKUP(C155,Cases!B:C,2,FALSE))=0,"",VLOOKUP(C155,Cases!B:C,2,FALSE))</f>
        <v>#N/A</v>
      </c>
      <c r="F155" s="33"/>
      <c r="G155" s="45"/>
      <c r="H155" s="46"/>
    </row>
    <row r="156" spans="2:8" ht="12.75">
      <c r="B156" s="156" t="e">
        <f>IF((VLOOKUP(C156,Cases!B:D,3,FALSE))=0,"",VLOOKUP(C156,Cases!B:D,3,FALSE))</f>
        <v>#N/A</v>
      </c>
      <c r="C156" s="157" t="s">
        <v>23</v>
      </c>
      <c r="D156" s="40"/>
      <c r="E156" s="33" t="e">
        <f>IF((VLOOKUP(C156,Cases!B:C,2,FALSE))=0,"",VLOOKUP(C156,Cases!B:C,2,FALSE))</f>
        <v>#N/A</v>
      </c>
      <c r="F156" s="33"/>
      <c r="G156" s="36"/>
      <c r="H156" s="41"/>
    </row>
    <row r="157" spans="2:12" s="42" customFormat="1" ht="12.75">
      <c r="B157" s="156" t="e">
        <f>IF((VLOOKUP(C157,Cases!B:D,3,FALSE))=0,"",VLOOKUP(C157,Cases!B:D,3,FALSE))</f>
        <v>#N/A</v>
      </c>
      <c r="C157" s="157" t="s">
        <v>24</v>
      </c>
      <c r="D157" s="40"/>
      <c r="E157" s="33" t="e">
        <f>IF((VLOOKUP(C157,Cases!B:C,2,FALSE))=0,"",VLOOKUP(C157,Cases!B:C,2,FALSE))</f>
        <v>#N/A</v>
      </c>
      <c r="F157" s="33"/>
      <c r="G157" s="40"/>
      <c r="H157" s="39"/>
      <c r="I157" s="22"/>
      <c r="J157" s="22"/>
      <c r="K157" s="22"/>
      <c r="L157" s="22"/>
    </row>
    <row r="158" spans="2:12" s="42" customFormat="1" ht="12.75">
      <c r="B158" s="156" t="e">
        <f>IF((VLOOKUP(C158,Cases!B:D,3,FALSE))=0,"",VLOOKUP(C158,Cases!B:D,3,FALSE))</f>
        <v>#N/A</v>
      </c>
      <c r="C158" s="157" t="s">
        <v>25</v>
      </c>
      <c r="D158" s="40"/>
      <c r="E158" s="33" t="e">
        <f>IF((VLOOKUP(C158,Cases!B:C,2,FALSE))=0,"",VLOOKUP(C158,Cases!B:C,2,FALSE))</f>
        <v>#N/A</v>
      </c>
      <c r="F158" s="33"/>
      <c r="G158" s="40"/>
      <c r="H158" s="39"/>
      <c r="I158" s="22"/>
      <c r="J158" s="22"/>
      <c r="K158" s="22"/>
      <c r="L158" s="22"/>
    </row>
    <row r="159" spans="2:12" s="42" customFormat="1" ht="12.75">
      <c r="B159" s="156" t="e">
        <f>IF((VLOOKUP(C159,Cases!B:D,3,FALSE))=0,"",VLOOKUP(C159,Cases!B:D,3,FALSE))</f>
        <v>#N/A</v>
      </c>
      <c r="C159" s="157" t="s">
        <v>26</v>
      </c>
      <c r="D159" s="40"/>
      <c r="E159" s="33" t="e">
        <f>IF((VLOOKUP(C159,Cases!B:C,2,FALSE))=0,"",VLOOKUP(C159,Cases!B:C,2,FALSE))</f>
        <v>#N/A</v>
      </c>
      <c r="F159" s="33"/>
      <c r="G159" s="40"/>
      <c r="H159" s="39"/>
      <c r="I159" s="22"/>
      <c r="J159" s="22"/>
      <c r="K159" s="22"/>
      <c r="L159" s="22"/>
    </row>
    <row r="160" spans="2:12" s="42" customFormat="1" ht="12.75">
      <c r="B160" s="156" t="e">
        <f>IF((VLOOKUP(C160,Cases!B:D,3,FALSE))=0,"",VLOOKUP(C160,Cases!B:D,3,FALSE))</f>
        <v>#N/A</v>
      </c>
      <c r="C160" s="157" t="s">
        <v>27</v>
      </c>
      <c r="D160" s="40"/>
      <c r="E160" s="33" t="e">
        <f>IF((VLOOKUP(C160,Cases!B:C,2,FALSE))=0,"",VLOOKUP(C160,Cases!B:C,2,FALSE))</f>
        <v>#N/A</v>
      </c>
      <c r="F160" s="33"/>
      <c r="G160" s="40"/>
      <c r="H160" s="39"/>
      <c r="I160" s="22"/>
      <c r="J160" s="22"/>
      <c r="K160" s="22"/>
      <c r="L160" s="22"/>
    </row>
    <row r="161" spans="2:12" s="42" customFormat="1" ht="12.75">
      <c r="B161" s="156" t="e">
        <f>IF((VLOOKUP(C161,Cases!B:D,3,FALSE))=0,"",VLOOKUP(C161,Cases!B:D,3,FALSE))</f>
        <v>#N/A</v>
      </c>
      <c r="C161" s="157" t="s">
        <v>28</v>
      </c>
      <c r="D161" s="40"/>
      <c r="E161" s="33" t="e">
        <f>IF((VLOOKUP(C161,Cases!B:C,2,FALSE))=0,"",VLOOKUP(C161,Cases!B:C,2,FALSE))</f>
        <v>#N/A</v>
      </c>
      <c r="F161" s="33"/>
      <c r="G161" s="40"/>
      <c r="H161" s="39"/>
      <c r="I161" s="22"/>
      <c r="J161" s="22"/>
      <c r="K161" s="22"/>
      <c r="L161" s="22"/>
    </row>
    <row r="162" spans="2:12" s="42" customFormat="1" ht="12.75">
      <c r="B162" s="156" t="e">
        <f>IF((VLOOKUP(C162,Cases!B:D,3,FALSE))=0,"",VLOOKUP(C162,Cases!B:D,3,FALSE))</f>
        <v>#N/A</v>
      </c>
      <c r="C162" s="157" t="s">
        <v>29</v>
      </c>
      <c r="D162" s="40"/>
      <c r="E162" s="33" t="e">
        <f>IF((VLOOKUP(C162,Cases!B:C,2,FALSE))=0,"",VLOOKUP(C162,Cases!B:C,2,FALSE))</f>
        <v>#N/A</v>
      </c>
      <c r="F162" s="33"/>
      <c r="G162" s="40"/>
      <c r="H162" s="39"/>
      <c r="I162" s="22"/>
      <c r="J162" s="22"/>
      <c r="K162" s="22"/>
      <c r="L162" s="22"/>
    </row>
    <row r="163" spans="2:8" ht="12.75">
      <c r="B163" s="156" t="e">
        <f>IF((VLOOKUP(C163,Cases!B:D,3,FALSE))=0,"",VLOOKUP(C163,Cases!B:D,3,FALSE))</f>
        <v>#N/A</v>
      </c>
      <c r="C163" s="157" t="s">
        <v>30</v>
      </c>
      <c r="D163" s="40"/>
      <c r="E163" s="33" t="e">
        <f>IF((VLOOKUP(C163,Cases!B:C,2,FALSE))=0,"",VLOOKUP(C163,Cases!B:C,2,FALSE))</f>
        <v>#N/A</v>
      </c>
      <c r="F163" s="33"/>
      <c r="G163" s="36"/>
      <c r="H163" s="41"/>
    </row>
    <row r="164" spans="2:12" s="42" customFormat="1" ht="12.75">
      <c r="B164" s="156" t="e">
        <f>IF((VLOOKUP(C164,Cases!B:D,3,FALSE))=0,"",VLOOKUP(C164,Cases!B:D,3,FALSE))</f>
        <v>#N/A</v>
      </c>
      <c r="C164" s="157" t="s">
        <v>31</v>
      </c>
      <c r="D164" s="40"/>
      <c r="E164" s="33" t="e">
        <f>IF((VLOOKUP(C164,Cases!B:C,2,FALSE))=0,"",VLOOKUP(C164,Cases!B:C,2,FALSE))</f>
        <v>#N/A</v>
      </c>
      <c r="F164" s="33"/>
      <c r="G164" s="40"/>
      <c r="H164" s="39"/>
      <c r="I164" s="22"/>
      <c r="J164" s="22"/>
      <c r="K164" s="22"/>
      <c r="L164" s="22"/>
    </row>
    <row r="165" spans="2:12" s="42" customFormat="1" ht="12.75">
      <c r="B165" s="156" t="e">
        <f>IF((VLOOKUP(C165,Cases!B:D,3,FALSE))=0,"",VLOOKUP(C165,Cases!B:D,3,FALSE))</f>
        <v>#N/A</v>
      </c>
      <c r="C165" s="157" t="s">
        <v>32</v>
      </c>
      <c r="D165" s="40"/>
      <c r="E165" s="33" t="e">
        <f>IF((VLOOKUP(C165,Cases!B:C,2,FALSE))=0,"",VLOOKUP(C165,Cases!B:C,2,FALSE))</f>
        <v>#N/A</v>
      </c>
      <c r="F165" s="33"/>
      <c r="G165" s="40"/>
      <c r="H165" s="39"/>
      <c r="I165" s="22"/>
      <c r="J165" s="22"/>
      <c r="K165" s="22"/>
      <c r="L165" s="22"/>
    </row>
    <row r="166" spans="2:12" s="42" customFormat="1" ht="12.75">
      <c r="B166" s="156" t="e">
        <f>IF((VLOOKUP(C166,Cases!B:D,3,FALSE))=0,"",VLOOKUP(C166,Cases!B:D,3,FALSE))</f>
        <v>#N/A</v>
      </c>
      <c r="C166" s="157" t="s">
        <v>33</v>
      </c>
      <c r="D166" s="40"/>
      <c r="E166" s="33" t="e">
        <f>IF((VLOOKUP(C166,Cases!B:C,2,FALSE))=0,"",VLOOKUP(C166,Cases!B:C,2,FALSE))</f>
        <v>#N/A</v>
      </c>
      <c r="F166" s="33"/>
      <c r="G166" s="40"/>
      <c r="H166" s="39"/>
      <c r="I166" s="22"/>
      <c r="J166" s="22"/>
      <c r="K166" s="22"/>
      <c r="L166" s="22"/>
    </row>
    <row r="167" spans="2:12" s="42" customFormat="1" ht="12.75">
      <c r="B167" s="156" t="e">
        <f>IF((VLOOKUP(C167,Cases!B:D,3,FALSE))=0,"",VLOOKUP(C167,Cases!B:D,3,FALSE))</f>
        <v>#N/A</v>
      </c>
      <c r="C167" s="157" t="s">
        <v>34</v>
      </c>
      <c r="D167" s="40"/>
      <c r="E167" s="33" t="e">
        <f>IF((VLOOKUP(C167,Cases!B:C,2,FALSE))=0,"",VLOOKUP(C167,Cases!B:C,2,FALSE))</f>
        <v>#N/A</v>
      </c>
      <c r="F167" s="33"/>
      <c r="G167" s="40"/>
      <c r="H167" s="39"/>
      <c r="I167" s="22"/>
      <c r="J167" s="22"/>
      <c r="K167" s="22"/>
      <c r="L167" s="22"/>
    </row>
    <row r="168" spans="2:12" s="42" customFormat="1" ht="12.75">
      <c r="B168" s="156" t="e">
        <f>IF((VLOOKUP(C168,Cases!B:D,3,FALSE))=0,"",VLOOKUP(C168,Cases!B:D,3,FALSE))</f>
        <v>#N/A</v>
      </c>
      <c r="C168" s="157" t="s">
        <v>35</v>
      </c>
      <c r="D168" s="40"/>
      <c r="E168" s="33" t="e">
        <f>IF((VLOOKUP(C168,Cases!B:C,2,FALSE))=0,"",VLOOKUP(C168,Cases!B:C,2,FALSE))</f>
        <v>#N/A</v>
      </c>
      <c r="F168" s="33"/>
      <c r="G168" s="40"/>
      <c r="H168" s="39"/>
      <c r="I168" s="22"/>
      <c r="J168" s="22"/>
      <c r="K168" s="22"/>
      <c r="L168" s="22"/>
    </row>
    <row r="169" spans="2:12" s="42" customFormat="1" ht="12.75">
      <c r="B169" s="156" t="e">
        <f>IF((VLOOKUP(C169,Cases!B:D,3,FALSE))=0,"",VLOOKUP(C169,Cases!B:D,3,FALSE))</f>
        <v>#N/A</v>
      </c>
      <c r="C169" s="157" t="s">
        <v>36</v>
      </c>
      <c r="D169" s="40"/>
      <c r="E169" s="33" t="e">
        <f>IF((VLOOKUP(C169,Cases!B:C,2,FALSE))=0,"",VLOOKUP(C169,Cases!B:C,2,FALSE))</f>
        <v>#N/A</v>
      </c>
      <c r="F169" s="33"/>
      <c r="G169" s="40"/>
      <c r="H169" s="39"/>
      <c r="I169" s="22"/>
      <c r="J169" s="22"/>
      <c r="K169" s="22"/>
      <c r="L169" s="22"/>
    </row>
    <row r="170" spans="2:12" s="42" customFormat="1" ht="13.5" customHeight="1">
      <c r="B170" s="156" t="e">
        <f>IF((VLOOKUP(C170,Cases!B:D,3,FALSE))=0,"",VLOOKUP(C170,Cases!B:D,3,FALSE))</f>
        <v>#N/A</v>
      </c>
      <c r="C170" s="157" t="s">
        <v>37</v>
      </c>
      <c r="D170" s="40"/>
      <c r="E170" s="33" t="e">
        <f>IF((VLOOKUP(C170,Cases!B:C,2,FALSE))=0,"",VLOOKUP(C170,Cases!B:C,2,FALSE))</f>
        <v>#N/A</v>
      </c>
      <c r="F170" s="33"/>
      <c r="G170" s="40"/>
      <c r="H170" s="39"/>
      <c r="I170" s="22"/>
      <c r="J170" s="22"/>
      <c r="K170" s="22"/>
      <c r="L170" s="22"/>
    </row>
    <row r="171" spans="2:12" s="42" customFormat="1" ht="12.75">
      <c r="B171" s="156" t="e">
        <f>IF((VLOOKUP(C171,Cases!B:D,3,FALSE))=0,"",VLOOKUP(C171,Cases!B:D,3,FALSE))</f>
        <v>#N/A</v>
      </c>
      <c r="C171" s="157" t="s">
        <v>38</v>
      </c>
      <c r="D171" s="40"/>
      <c r="E171" s="33" t="e">
        <f>IF((VLOOKUP(C171,Cases!B:C,2,FALSE))=0,"",VLOOKUP(C171,Cases!B:C,2,FALSE))</f>
        <v>#N/A</v>
      </c>
      <c r="F171" s="33"/>
      <c r="G171" s="40"/>
      <c r="H171" s="39"/>
      <c r="I171" s="22"/>
      <c r="J171" s="22"/>
      <c r="K171" s="22"/>
      <c r="L171" s="22"/>
    </row>
    <row r="172" spans="2:12" s="42" customFormat="1" ht="12.75">
      <c r="B172" s="156" t="e">
        <f>IF((VLOOKUP(C172,Cases!B:D,3,FALSE))=0,"",VLOOKUP(C172,Cases!B:D,3,FALSE))</f>
        <v>#N/A</v>
      </c>
      <c r="C172" s="157" t="s">
        <v>39</v>
      </c>
      <c r="D172" s="40"/>
      <c r="E172" s="33" t="e">
        <f>IF((VLOOKUP(C172,Cases!B:C,2,FALSE))=0,"",VLOOKUP(C172,Cases!B:C,2,FALSE))</f>
        <v>#N/A</v>
      </c>
      <c r="F172" s="33"/>
      <c r="G172" s="40"/>
      <c r="H172" s="39"/>
      <c r="I172" s="22"/>
      <c r="J172" s="22"/>
      <c r="K172" s="22"/>
      <c r="L172" s="22"/>
    </row>
    <row r="173" spans="2:8" ht="12.75">
      <c r="B173" s="156" t="e">
        <f>IF((VLOOKUP(C173,Cases!B:D,3,FALSE))=0,"",VLOOKUP(C173,Cases!B:D,3,FALSE))</f>
        <v>#N/A</v>
      </c>
      <c r="C173" s="157" t="s">
        <v>40</v>
      </c>
      <c r="D173" s="40"/>
      <c r="E173" s="33" t="e">
        <f>IF((VLOOKUP(C173,Cases!B:C,2,FALSE))=0,"",VLOOKUP(C173,Cases!B:C,2,FALSE))</f>
        <v>#N/A</v>
      </c>
      <c r="F173" s="33"/>
      <c r="G173" s="36"/>
      <c r="H173" s="41"/>
    </row>
    <row r="174" spans="2:12" s="42" customFormat="1" ht="12.75">
      <c r="B174" s="156" t="e">
        <f>IF((VLOOKUP(C174,Cases!B:D,3,FALSE))=0,"",VLOOKUP(C174,Cases!B:D,3,FALSE))</f>
        <v>#N/A</v>
      </c>
      <c r="C174" s="157" t="s">
        <v>41</v>
      </c>
      <c r="D174" s="40"/>
      <c r="E174" s="33" t="e">
        <f>IF((VLOOKUP(C174,Cases!B:C,2,FALSE))=0,"",VLOOKUP(C174,Cases!B:C,2,FALSE))</f>
        <v>#N/A</v>
      </c>
      <c r="F174" s="33"/>
      <c r="G174" s="40"/>
      <c r="H174" s="39"/>
      <c r="I174" s="22"/>
      <c r="J174" s="22"/>
      <c r="K174" s="22"/>
      <c r="L174" s="22"/>
    </row>
    <row r="175" spans="2:12" s="42" customFormat="1" ht="12.75">
      <c r="B175" s="156" t="e">
        <f>IF((VLOOKUP(C175,Cases!B:D,3,FALSE))=0,"",VLOOKUP(C175,Cases!B:D,3,FALSE))</f>
        <v>#N/A</v>
      </c>
      <c r="C175" s="157" t="s">
        <v>42</v>
      </c>
      <c r="D175" s="40"/>
      <c r="E175" s="33" t="e">
        <f>IF((VLOOKUP(C175,Cases!B:C,2,FALSE))=0,"",VLOOKUP(C175,Cases!B:C,2,FALSE))</f>
        <v>#N/A</v>
      </c>
      <c r="F175" s="33"/>
      <c r="G175" s="40"/>
      <c r="H175" s="39"/>
      <c r="I175" s="22"/>
      <c r="J175" s="22"/>
      <c r="K175" s="22"/>
      <c r="L175" s="22"/>
    </row>
    <row r="176" spans="2:12" s="42" customFormat="1" ht="12.75">
      <c r="B176" s="156" t="e">
        <f>IF((VLOOKUP(C176,Cases!B:D,3,FALSE))=0,"",VLOOKUP(C176,Cases!B:D,3,FALSE))</f>
        <v>#N/A</v>
      </c>
      <c r="C176" s="157" t="s">
        <v>43</v>
      </c>
      <c r="D176" s="40"/>
      <c r="E176" s="33" t="e">
        <f>IF((VLOOKUP(C176,Cases!B:C,2,FALSE))=0,"",VLOOKUP(C176,Cases!B:C,2,FALSE))</f>
        <v>#N/A</v>
      </c>
      <c r="F176" s="33"/>
      <c r="G176" s="40"/>
      <c r="H176" s="39"/>
      <c r="I176" s="22"/>
      <c r="J176" s="22"/>
      <c r="K176" s="22"/>
      <c r="L176" s="22"/>
    </row>
    <row r="177" spans="2:12" s="42" customFormat="1" ht="23.25" customHeight="1">
      <c r="B177" s="156" t="e">
        <f>IF((VLOOKUP(C177,Cases!B:D,3,FALSE))=0,"",VLOOKUP(C177,Cases!B:D,3,FALSE))</f>
        <v>#N/A</v>
      </c>
      <c r="C177" s="157" t="s">
        <v>44</v>
      </c>
      <c r="D177" s="40"/>
      <c r="E177" s="33" t="e">
        <f>IF((VLOOKUP(C177,Cases!B:C,2,FALSE))=0,"",VLOOKUP(C177,Cases!B:C,2,FALSE))</f>
        <v>#N/A</v>
      </c>
      <c r="F177" s="33"/>
      <c r="G177" s="40"/>
      <c r="H177" s="39"/>
      <c r="I177" s="22"/>
      <c r="J177" s="22"/>
      <c r="K177" s="22"/>
      <c r="L177" s="22"/>
    </row>
    <row r="178" spans="2:12" s="42" customFormat="1" ht="12.75">
      <c r="B178" s="156" t="e">
        <f>IF((VLOOKUP(C178,Cases!B:D,3,FALSE))=0,"",VLOOKUP(C178,Cases!B:D,3,FALSE))</f>
        <v>#N/A</v>
      </c>
      <c r="C178" s="157" t="s">
        <v>45</v>
      </c>
      <c r="D178" s="40"/>
      <c r="E178" s="33" t="e">
        <f>IF((VLOOKUP(C178,Cases!B:C,2,FALSE))=0,"",VLOOKUP(C178,Cases!B:C,2,FALSE))</f>
        <v>#N/A</v>
      </c>
      <c r="F178" s="33"/>
      <c r="G178" s="40"/>
      <c r="H178" s="39"/>
      <c r="I178" s="22"/>
      <c r="J178" s="22"/>
      <c r="K178" s="22"/>
      <c r="L178" s="22"/>
    </row>
    <row r="179" spans="2:12" s="42" customFormat="1" ht="12.75">
      <c r="B179" s="156" t="e">
        <f>IF((VLOOKUP(C179,Cases!B:D,3,FALSE))=0,"",VLOOKUP(C179,Cases!B:D,3,FALSE))</f>
        <v>#N/A</v>
      </c>
      <c r="C179" s="157" t="s">
        <v>46</v>
      </c>
      <c r="D179" s="40"/>
      <c r="E179" s="33" t="e">
        <f>IF((VLOOKUP(C179,Cases!B:C,2,FALSE))=0,"",VLOOKUP(C179,Cases!B:C,2,FALSE))</f>
        <v>#N/A</v>
      </c>
      <c r="F179" s="33"/>
      <c r="G179" s="40"/>
      <c r="H179" s="39"/>
      <c r="I179" s="22"/>
      <c r="J179" s="22"/>
      <c r="K179" s="22"/>
      <c r="L179" s="22"/>
    </row>
    <row r="180" spans="2:12" s="42" customFormat="1" ht="12.75">
      <c r="B180" s="156" t="e">
        <f>IF((VLOOKUP(C180,Cases!B:D,3,FALSE))=0,"",VLOOKUP(C180,Cases!B:D,3,FALSE))</f>
        <v>#N/A</v>
      </c>
      <c r="C180" s="157" t="s">
        <v>47</v>
      </c>
      <c r="D180" s="40"/>
      <c r="E180" s="33" t="e">
        <f>IF((VLOOKUP(C180,Cases!B:C,2,FALSE))=0,"",VLOOKUP(C180,Cases!B:C,2,FALSE))</f>
        <v>#N/A</v>
      </c>
      <c r="F180" s="33"/>
      <c r="G180" s="40"/>
      <c r="H180" s="39"/>
      <c r="I180" s="22"/>
      <c r="J180" s="22"/>
      <c r="K180" s="22"/>
      <c r="L180" s="22"/>
    </row>
    <row r="181" spans="2:12" s="42" customFormat="1" ht="12.75">
      <c r="B181" s="156" t="e">
        <f>IF((VLOOKUP(C181,Cases!B:D,3,FALSE))=0,"",VLOOKUP(C181,Cases!B:D,3,FALSE))</f>
        <v>#N/A</v>
      </c>
      <c r="C181" s="157" t="s">
        <v>48</v>
      </c>
      <c r="D181" s="40"/>
      <c r="E181" s="33" t="e">
        <f>IF((VLOOKUP(C181,Cases!B:C,2,FALSE))=0,"",VLOOKUP(C181,Cases!B:C,2,FALSE))</f>
        <v>#N/A</v>
      </c>
      <c r="F181" s="33"/>
      <c r="G181" s="40"/>
      <c r="H181" s="39"/>
      <c r="I181" s="22"/>
      <c r="J181" s="22"/>
      <c r="K181" s="22"/>
      <c r="L181" s="22"/>
    </row>
    <row r="182" spans="2:8" ht="12.75">
      <c r="B182" s="156" t="e">
        <f>IF((VLOOKUP(C182,Cases!B:D,3,FALSE))=0,"",VLOOKUP(C182,Cases!B:D,3,FALSE))</f>
        <v>#N/A</v>
      </c>
      <c r="C182" s="157" t="s">
        <v>49</v>
      </c>
      <c r="D182" s="40"/>
      <c r="E182" s="33" t="e">
        <f>IF((VLOOKUP(C182,Cases!B:C,2,FALSE))=0,"",VLOOKUP(C182,Cases!B:C,2,FALSE))</f>
        <v>#N/A</v>
      </c>
      <c r="F182" s="33"/>
      <c r="G182" s="36"/>
      <c r="H182" s="41"/>
    </row>
    <row r="183" spans="2:12" s="42" customFormat="1" ht="12.75">
      <c r="B183" s="156" t="e">
        <f>IF((VLOOKUP(C183,Cases!B:D,3,FALSE))=0,"",VLOOKUP(C183,Cases!B:D,3,FALSE))</f>
        <v>#N/A</v>
      </c>
      <c r="C183" s="157" t="s">
        <v>50</v>
      </c>
      <c r="D183" s="40"/>
      <c r="E183" s="33" t="e">
        <f>IF((VLOOKUP(C183,Cases!B:C,2,FALSE))=0,"",VLOOKUP(C183,Cases!B:C,2,FALSE))</f>
        <v>#N/A</v>
      </c>
      <c r="F183" s="33"/>
      <c r="G183" s="40"/>
      <c r="H183" s="39"/>
      <c r="I183" s="22"/>
      <c r="J183" s="22"/>
      <c r="K183" s="22"/>
      <c r="L183" s="22"/>
    </row>
    <row r="184" spans="2:12" s="42" customFormat="1" ht="12.75">
      <c r="B184" s="156" t="e">
        <f>IF((VLOOKUP(C184,Cases!B:D,3,FALSE))=0,"",VLOOKUP(C184,Cases!B:D,3,FALSE))</f>
        <v>#N/A</v>
      </c>
      <c r="C184" s="157" t="s">
        <v>51</v>
      </c>
      <c r="D184" s="40"/>
      <c r="E184" s="33" t="e">
        <f>IF((VLOOKUP(C184,Cases!B:C,2,FALSE))=0,"",VLOOKUP(C184,Cases!B:C,2,FALSE))</f>
        <v>#N/A</v>
      </c>
      <c r="F184" s="33"/>
      <c r="G184" s="40"/>
      <c r="H184" s="39"/>
      <c r="I184" s="22"/>
      <c r="J184" s="22"/>
      <c r="K184" s="22"/>
      <c r="L184" s="22"/>
    </row>
    <row r="185" spans="2:12" s="42" customFormat="1" ht="12.75">
      <c r="B185" s="156" t="e">
        <f>IF((VLOOKUP(C185,Cases!B:D,3,FALSE))=0,"",VLOOKUP(C185,Cases!B:D,3,FALSE))</f>
        <v>#N/A</v>
      </c>
      <c r="C185" s="157" t="s">
        <v>52</v>
      </c>
      <c r="D185" s="40"/>
      <c r="E185" s="33" t="e">
        <f>IF((VLOOKUP(C185,Cases!B:C,2,FALSE))=0,"",VLOOKUP(C185,Cases!B:C,2,FALSE))</f>
        <v>#N/A</v>
      </c>
      <c r="F185" s="33"/>
      <c r="G185" s="40"/>
      <c r="H185" s="39"/>
      <c r="I185" s="22"/>
      <c r="J185" s="22"/>
      <c r="K185" s="22"/>
      <c r="L185" s="22"/>
    </row>
    <row r="186" spans="2:12" s="42" customFormat="1" ht="12.75">
      <c r="B186" s="156" t="e">
        <f>IF((VLOOKUP(C186,Cases!B:D,3,FALSE))=0,"",VLOOKUP(C186,Cases!B:D,3,FALSE))</f>
        <v>#N/A</v>
      </c>
      <c r="C186" s="157" t="s">
        <v>53</v>
      </c>
      <c r="D186" s="40"/>
      <c r="E186" s="33" t="e">
        <f>IF((VLOOKUP(C186,Cases!B:C,2,FALSE))=0,"",VLOOKUP(C186,Cases!B:C,2,FALSE))</f>
        <v>#N/A</v>
      </c>
      <c r="F186" s="33"/>
      <c r="G186" s="40"/>
      <c r="H186" s="39"/>
      <c r="I186" s="22"/>
      <c r="J186" s="22"/>
      <c r="K186" s="22"/>
      <c r="L186" s="22"/>
    </row>
    <row r="187" spans="2:12" s="42" customFormat="1" ht="12.75">
      <c r="B187" s="156" t="e">
        <f>IF((VLOOKUP(C187,Cases!B:D,3,FALSE))=0,"",VLOOKUP(C187,Cases!B:D,3,FALSE))</f>
        <v>#N/A</v>
      </c>
      <c r="C187" s="157" t="s">
        <v>54</v>
      </c>
      <c r="D187" s="40"/>
      <c r="E187" s="33" t="e">
        <f>IF((VLOOKUP(C187,Cases!B:C,2,FALSE))=0,"",VLOOKUP(C187,Cases!B:C,2,FALSE))</f>
        <v>#N/A</v>
      </c>
      <c r="F187" s="33"/>
      <c r="G187" s="40"/>
      <c r="H187" s="39"/>
      <c r="I187" s="22"/>
      <c r="J187" s="22"/>
      <c r="K187" s="22"/>
      <c r="L187" s="22"/>
    </row>
    <row r="188" spans="2:12" s="42" customFormat="1" ht="12.75">
      <c r="B188" s="156" t="e">
        <f>IF((VLOOKUP(C188,Cases!B:D,3,FALSE))=0,"",VLOOKUP(C188,Cases!B:D,3,FALSE))</f>
        <v>#N/A</v>
      </c>
      <c r="C188" s="157" t="s">
        <v>55</v>
      </c>
      <c r="D188" s="40"/>
      <c r="E188" s="33" t="e">
        <f>IF((VLOOKUP(C188,Cases!B:C,2,FALSE))=0,"",VLOOKUP(C188,Cases!B:C,2,FALSE))</f>
        <v>#N/A</v>
      </c>
      <c r="F188" s="33"/>
      <c r="G188" s="40"/>
      <c r="H188" s="39"/>
      <c r="I188" s="22"/>
      <c r="J188" s="22"/>
      <c r="K188" s="22"/>
      <c r="L188" s="22"/>
    </row>
    <row r="189" spans="2:12" s="42" customFormat="1" ht="12.75">
      <c r="B189" s="156" t="e">
        <f>IF((VLOOKUP(C189,Cases!B:D,3,FALSE))=0,"",VLOOKUP(C189,Cases!B:D,3,FALSE))</f>
        <v>#N/A</v>
      </c>
      <c r="C189" s="157" t="s">
        <v>56</v>
      </c>
      <c r="D189" s="40"/>
      <c r="E189" s="33" t="e">
        <f>IF((VLOOKUP(C189,Cases!B:C,2,FALSE))=0,"",VLOOKUP(C189,Cases!B:C,2,FALSE))</f>
        <v>#N/A</v>
      </c>
      <c r="F189" s="33"/>
      <c r="G189" s="40"/>
      <c r="H189" s="39"/>
      <c r="I189" s="22"/>
      <c r="J189" s="22"/>
      <c r="K189" s="22"/>
      <c r="L189" s="22"/>
    </row>
    <row r="190" spans="2:12" s="42" customFormat="1" ht="12.75">
      <c r="B190" s="156" t="e">
        <f>IF((VLOOKUP(C190,Cases!B:D,3,FALSE))=0,"",VLOOKUP(C190,Cases!B:D,3,FALSE))</f>
        <v>#N/A</v>
      </c>
      <c r="C190" s="157" t="s">
        <v>57</v>
      </c>
      <c r="D190" s="40"/>
      <c r="E190" s="33" t="e">
        <f>IF((VLOOKUP(C190,Cases!B:C,2,FALSE))=0,"",VLOOKUP(C190,Cases!B:C,2,FALSE))</f>
        <v>#N/A</v>
      </c>
      <c r="F190" s="33"/>
      <c r="G190" s="40"/>
      <c r="H190" s="39"/>
      <c r="I190" s="22"/>
      <c r="J190" s="22"/>
      <c r="K190" s="22"/>
      <c r="L190" s="22"/>
    </row>
    <row r="191" spans="2:12" s="42" customFormat="1" ht="12.75">
      <c r="B191" s="156" t="e">
        <f>IF((VLOOKUP(C191,Cases!B:D,3,FALSE))=0,"",VLOOKUP(C191,Cases!B:D,3,FALSE))</f>
        <v>#N/A</v>
      </c>
      <c r="C191" s="157" t="s">
        <v>58</v>
      </c>
      <c r="D191" s="40"/>
      <c r="E191" s="33" t="e">
        <f>IF((VLOOKUP(C191,Cases!B:C,2,FALSE))=0,"",VLOOKUP(C191,Cases!B:C,2,FALSE))</f>
        <v>#N/A</v>
      </c>
      <c r="F191" s="33"/>
      <c r="G191" s="40"/>
      <c r="H191" s="39"/>
      <c r="I191" s="22"/>
      <c r="J191" s="22"/>
      <c r="K191" s="22"/>
      <c r="L191" s="22"/>
    </row>
    <row r="192" spans="2:12" s="42" customFormat="1" ht="12.75">
      <c r="B192" s="156" t="e">
        <f>IF((VLOOKUP(C192,Cases!B:D,3,FALSE))=0,"",VLOOKUP(C192,Cases!B:D,3,FALSE))</f>
        <v>#N/A</v>
      </c>
      <c r="C192" s="157" t="s">
        <v>59</v>
      </c>
      <c r="D192" s="40"/>
      <c r="E192" s="33" t="e">
        <f>IF((VLOOKUP(C192,Cases!B:C,2,FALSE))=0,"",VLOOKUP(C192,Cases!B:C,2,FALSE))</f>
        <v>#N/A</v>
      </c>
      <c r="F192" s="33"/>
      <c r="G192" s="40"/>
      <c r="H192" s="39"/>
      <c r="I192" s="22"/>
      <c r="J192" s="22"/>
      <c r="K192" s="22"/>
      <c r="L192" s="22"/>
    </row>
    <row r="193" spans="2:12" s="42" customFormat="1" ht="12.75">
      <c r="B193" s="156" t="e">
        <f>IF((VLOOKUP(C193,Cases!B:D,3,FALSE))=0,"",VLOOKUP(C193,Cases!B:D,3,FALSE))</f>
        <v>#N/A</v>
      </c>
      <c r="C193" s="157" t="s">
        <v>60</v>
      </c>
      <c r="D193" s="40"/>
      <c r="E193" s="33" t="e">
        <f>IF((VLOOKUP(C193,Cases!B:C,2,FALSE))=0,"",VLOOKUP(C193,Cases!B:C,2,FALSE))</f>
        <v>#N/A</v>
      </c>
      <c r="F193" s="33"/>
      <c r="G193" s="40"/>
      <c r="H193" s="39"/>
      <c r="I193" s="22"/>
      <c r="J193" s="22"/>
      <c r="K193" s="22"/>
      <c r="L193" s="22"/>
    </row>
    <row r="194" spans="2:12" s="42" customFormat="1" ht="12.75">
      <c r="B194" s="156" t="e">
        <f>IF((VLOOKUP(C194,Cases!B:D,3,FALSE))=0,"",VLOOKUP(C194,Cases!B:D,3,FALSE))</f>
        <v>#N/A</v>
      </c>
      <c r="C194" s="157" t="s">
        <v>61</v>
      </c>
      <c r="D194" s="40"/>
      <c r="E194" s="33" t="e">
        <f>IF((VLOOKUP(C194,Cases!B:C,2,FALSE))=0,"",VLOOKUP(C194,Cases!B:C,2,FALSE))</f>
        <v>#N/A</v>
      </c>
      <c r="F194" s="33"/>
      <c r="G194" s="40"/>
      <c r="H194" s="39"/>
      <c r="I194" s="22"/>
      <c r="J194" s="22"/>
      <c r="K194" s="22"/>
      <c r="L194" s="22"/>
    </row>
    <row r="195" spans="2:12" s="42" customFormat="1" ht="23.25" customHeight="1">
      <c r="B195" s="156" t="e">
        <f>IF((VLOOKUP(C195,Cases!B:D,3,FALSE))=0,"",VLOOKUP(C195,Cases!B:D,3,FALSE))</f>
        <v>#N/A</v>
      </c>
      <c r="C195" s="157" t="s">
        <v>62</v>
      </c>
      <c r="D195" s="40"/>
      <c r="E195" s="33" t="e">
        <f>IF((VLOOKUP(C195,Cases!B:C,2,FALSE))=0,"",VLOOKUP(C195,Cases!B:C,2,FALSE))</f>
        <v>#N/A</v>
      </c>
      <c r="F195" s="33"/>
      <c r="G195" s="40"/>
      <c r="H195" s="39"/>
      <c r="I195" s="22"/>
      <c r="J195" s="22"/>
      <c r="K195" s="22"/>
      <c r="L195" s="22"/>
    </row>
    <row r="196" spans="2:12" s="42" customFormat="1" ht="12.75">
      <c r="B196" s="156" t="e">
        <f>IF((VLOOKUP(C196,Cases!B:D,3,FALSE))=0,"",VLOOKUP(C196,Cases!B:D,3,FALSE))</f>
        <v>#N/A</v>
      </c>
      <c r="C196" s="157" t="s">
        <v>63</v>
      </c>
      <c r="D196" s="40"/>
      <c r="E196" s="33" t="e">
        <f>IF((VLOOKUP(C196,Cases!B:C,2,FALSE))=0,"",VLOOKUP(C196,Cases!B:C,2,FALSE))</f>
        <v>#N/A</v>
      </c>
      <c r="F196" s="33"/>
      <c r="G196" s="40"/>
      <c r="H196" s="39"/>
      <c r="I196" s="22"/>
      <c r="J196" s="22"/>
      <c r="K196" s="22"/>
      <c r="L196" s="22"/>
    </row>
    <row r="197" spans="2:8" ht="12.75">
      <c r="B197" s="156" t="e">
        <f>IF((VLOOKUP(C197,Cases!B:D,3,FALSE))=0,"",VLOOKUP(C197,Cases!B:D,3,FALSE))</f>
        <v>#N/A</v>
      </c>
      <c r="C197" s="157" t="s">
        <v>64</v>
      </c>
      <c r="D197" s="40"/>
      <c r="E197" s="33" t="e">
        <f>IF((VLOOKUP(C197,Cases!B:C,2,FALSE))=0,"",VLOOKUP(C197,Cases!B:C,2,FALSE))</f>
        <v>#N/A</v>
      </c>
      <c r="F197" s="33"/>
      <c r="G197" s="36"/>
      <c r="H197" s="41"/>
    </row>
    <row r="198" spans="2:8" ht="12.75">
      <c r="B198" s="156" t="e">
        <f>IF((VLOOKUP(C198,Cases!B:D,3,FALSE))=0,"",VLOOKUP(C198,Cases!B:D,3,FALSE))</f>
        <v>#N/A</v>
      </c>
      <c r="C198" s="157" t="s">
        <v>65</v>
      </c>
      <c r="D198" s="40"/>
      <c r="E198" s="33" t="e">
        <f>IF((VLOOKUP(C198,Cases!B:C,2,FALSE))=0,"",VLOOKUP(C198,Cases!B:C,2,FALSE))</f>
        <v>#N/A</v>
      </c>
      <c r="F198" s="47"/>
      <c r="G198" s="36"/>
      <c r="H198" s="41"/>
    </row>
    <row r="199" spans="2:8" ht="12.75">
      <c r="B199" s="156" t="e">
        <f>IF((VLOOKUP(C199,Cases!B:D,3,FALSE))=0,"",VLOOKUP(C199,Cases!B:D,3,FALSE))</f>
        <v>#N/A</v>
      </c>
      <c r="C199" s="157" t="s">
        <v>66</v>
      </c>
      <c r="D199" s="40"/>
      <c r="E199" s="33" t="e">
        <f>IF((VLOOKUP(C199,Cases!B:C,2,FALSE))=0,"",VLOOKUP(C199,Cases!B:C,2,FALSE))</f>
        <v>#N/A</v>
      </c>
      <c r="F199" s="47"/>
      <c r="G199" s="36"/>
      <c r="H199" s="41"/>
    </row>
    <row r="200" spans="2:8" ht="12.75">
      <c r="B200" s="156" t="e">
        <f>IF((VLOOKUP(C200,Cases!B:D,3,FALSE))=0,"",VLOOKUP(C200,Cases!B:D,3,FALSE))</f>
        <v>#N/A</v>
      </c>
      <c r="C200" s="157" t="s">
        <v>67</v>
      </c>
      <c r="D200" s="40"/>
      <c r="E200" s="33" t="e">
        <f>IF((VLOOKUP(C200,Cases!B:C,2,FALSE))=0,"",VLOOKUP(C200,Cases!B:C,2,FALSE))</f>
        <v>#N/A</v>
      </c>
      <c r="F200" s="47"/>
      <c r="G200" s="36"/>
      <c r="H200" s="41"/>
    </row>
    <row r="201" spans="2:8" ht="12.75">
      <c r="B201" s="156" t="e">
        <f>IF((VLOOKUP(C201,Cases!B:D,3,FALSE))=0,"",VLOOKUP(C201,Cases!B:D,3,FALSE))</f>
        <v>#N/A</v>
      </c>
      <c r="C201" s="157" t="s">
        <v>68</v>
      </c>
      <c r="D201" s="40"/>
      <c r="E201" s="33" t="e">
        <f>IF((VLOOKUP(C201,Cases!B:C,2,FALSE))=0,"",VLOOKUP(C201,Cases!B:C,2,FALSE))</f>
        <v>#N/A</v>
      </c>
      <c r="F201" s="33"/>
      <c r="G201" s="36"/>
      <c r="H201" s="41"/>
    </row>
    <row r="202" spans="2:8" ht="12.75">
      <c r="B202" s="156" t="e">
        <f>IF((VLOOKUP(C202,Cases!B:D,3,FALSE))=0,"",VLOOKUP(C202,Cases!B:D,3,FALSE))</f>
        <v>#N/A</v>
      </c>
      <c r="C202" s="157" t="s">
        <v>69</v>
      </c>
      <c r="D202" s="40"/>
      <c r="E202" s="33" t="e">
        <f>IF((VLOOKUP(C202,Cases!B:C,2,FALSE))=0,"",VLOOKUP(C202,Cases!B:C,2,FALSE))</f>
        <v>#N/A</v>
      </c>
      <c r="F202" s="47"/>
      <c r="G202" s="36"/>
      <c r="H202" s="41"/>
    </row>
    <row r="203" spans="2:8" ht="12.75">
      <c r="B203" s="156" t="e">
        <f>IF((VLOOKUP(C203,Cases!B:D,3,FALSE))=0,"",VLOOKUP(C203,Cases!B:D,3,FALSE))</f>
        <v>#N/A</v>
      </c>
      <c r="C203" s="157" t="s">
        <v>70</v>
      </c>
      <c r="D203" s="40"/>
      <c r="E203" s="33" t="e">
        <f>IF((VLOOKUP(C203,Cases!B:C,2,FALSE))=0,"",VLOOKUP(C203,Cases!B:C,2,FALSE))</f>
        <v>#N/A</v>
      </c>
      <c r="F203" s="47"/>
      <c r="G203" s="36"/>
      <c r="H203" s="41"/>
    </row>
    <row r="204" spans="2:8" ht="12.75">
      <c r="B204" s="156" t="e">
        <f>IF((VLOOKUP(C204,Cases!B:D,3,FALSE))=0,"",VLOOKUP(C204,Cases!B:D,3,FALSE))</f>
        <v>#N/A</v>
      </c>
      <c r="C204" s="157" t="s">
        <v>71</v>
      </c>
      <c r="D204" s="40"/>
      <c r="E204" s="33" t="e">
        <f>IF((VLOOKUP(C204,Cases!B:C,2,FALSE))=0,"",VLOOKUP(C204,Cases!B:C,2,FALSE))</f>
        <v>#N/A</v>
      </c>
      <c r="F204" s="47"/>
      <c r="G204" s="36"/>
      <c r="H204" s="41"/>
    </row>
    <row r="205" spans="2:8" ht="12.75">
      <c r="B205" s="156" t="e">
        <f>IF((VLOOKUP(C205,Cases!B:D,3,FALSE))=0,"",VLOOKUP(C205,Cases!B:D,3,FALSE))</f>
        <v>#N/A</v>
      </c>
      <c r="C205" s="157" t="s">
        <v>72</v>
      </c>
      <c r="D205" s="40"/>
      <c r="E205" s="33" t="e">
        <f>IF((VLOOKUP(C205,Cases!B:C,2,FALSE))=0,"",VLOOKUP(C205,Cases!B:C,2,FALSE))</f>
        <v>#N/A</v>
      </c>
      <c r="F205" s="33"/>
      <c r="G205" s="36"/>
      <c r="H205" s="41"/>
    </row>
    <row r="206" spans="2:8" ht="12.75">
      <c r="B206" s="156" t="e">
        <f>IF((VLOOKUP(C206,Cases!B:D,3,FALSE))=0,"",VLOOKUP(C206,Cases!B:D,3,FALSE))</f>
        <v>#N/A</v>
      </c>
      <c r="C206" s="157" t="s">
        <v>73</v>
      </c>
      <c r="D206" s="40"/>
      <c r="E206" s="33" t="e">
        <f>IF((VLOOKUP(C206,Cases!B:C,2,FALSE))=0,"",VLOOKUP(C206,Cases!B:C,2,FALSE))</f>
        <v>#N/A</v>
      </c>
      <c r="F206" s="47"/>
      <c r="G206" s="36"/>
      <c r="H206" s="41"/>
    </row>
    <row r="207" spans="2:8" ht="12.75">
      <c r="B207" s="156" t="e">
        <f>IF((VLOOKUP(C207,Cases!B:D,3,FALSE))=0,"",VLOOKUP(C207,Cases!B:D,3,FALSE))</f>
        <v>#N/A</v>
      </c>
      <c r="C207" s="157" t="s">
        <v>74</v>
      </c>
      <c r="D207" s="40"/>
      <c r="E207" s="33" t="e">
        <f>IF((VLOOKUP(C207,Cases!B:C,2,FALSE))=0,"",VLOOKUP(C207,Cases!B:C,2,FALSE))</f>
        <v>#N/A</v>
      </c>
      <c r="F207" s="47"/>
      <c r="G207" s="36"/>
      <c r="H207" s="41"/>
    </row>
    <row r="208" spans="2:8" ht="12.75">
      <c r="B208" s="156" t="e">
        <f>IF((VLOOKUP(C208,Cases!B:D,3,FALSE))=0,"",VLOOKUP(C208,Cases!B:D,3,FALSE))</f>
        <v>#N/A</v>
      </c>
      <c r="C208" s="157" t="s">
        <v>75</v>
      </c>
      <c r="D208" s="40"/>
      <c r="E208" s="33" t="e">
        <f>IF((VLOOKUP(C208,Cases!B:C,2,FALSE))=0,"",VLOOKUP(C208,Cases!B:C,2,FALSE))</f>
        <v>#N/A</v>
      </c>
      <c r="F208" s="47"/>
      <c r="G208" s="36"/>
      <c r="H208" s="41"/>
    </row>
    <row r="209" spans="2:8" ht="12.75">
      <c r="B209" s="156" t="e">
        <f>IF((VLOOKUP(C209,Cases!B:D,3,FALSE))=0,"",VLOOKUP(C209,Cases!B:D,3,FALSE))</f>
        <v>#N/A</v>
      </c>
      <c r="C209" s="157" t="s">
        <v>76</v>
      </c>
      <c r="D209" s="40"/>
      <c r="E209" s="33" t="e">
        <f>IF((VLOOKUP(C209,Cases!B:C,2,FALSE))=0,"",VLOOKUP(C209,Cases!B:C,2,FALSE))</f>
        <v>#N/A</v>
      </c>
      <c r="F209" s="33"/>
      <c r="G209" s="36"/>
      <c r="H209" s="41"/>
    </row>
    <row r="210" spans="2:8" ht="12.75">
      <c r="B210" s="156" t="e">
        <f>IF((VLOOKUP(C210,Cases!B:D,3,FALSE))=0,"",VLOOKUP(C210,Cases!B:D,3,FALSE))</f>
        <v>#N/A</v>
      </c>
      <c r="C210" s="157" t="s">
        <v>77</v>
      </c>
      <c r="D210" s="40"/>
      <c r="E210" s="33" t="e">
        <f>IF((VLOOKUP(C210,Cases!B:C,2,FALSE))=0,"",VLOOKUP(C210,Cases!B:C,2,FALSE))</f>
        <v>#N/A</v>
      </c>
      <c r="F210" s="47"/>
      <c r="G210" s="36"/>
      <c r="H210" s="41"/>
    </row>
    <row r="211" spans="2:8" ht="12.75">
      <c r="B211" s="156" t="e">
        <f>IF((VLOOKUP(C211,Cases!B:D,3,FALSE))=0,"",VLOOKUP(C211,Cases!B:D,3,FALSE))</f>
        <v>#N/A</v>
      </c>
      <c r="C211" s="157" t="s">
        <v>78</v>
      </c>
      <c r="D211" s="40"/>
      <c r="E211" s="33" t="e">
        <f>IF((VLOOKUP(C211,Cases!B:C,2,FALSE))=0,"",VLOOKUP(C211,Cases!B:C,2,FALSE))</f>
        <v>#N/A</v>
      </c>
      <c r="F211" s="47"/>
      <c r="G211" s="36"/>
      <c r="H211" s="41"/>
    </row>
    <row r="212" spans="2:8" ht="12.75">
      <c r="B212" s="156" t="e">
        <f>IF((VLOOKUP(C212,Cases!B:D,3,FALSE))=0,"",VLOOKUP(C212,Cases!B:D,3,FALSE))</f>
        <v>#N/A</v>
      </c>
      <c r="C212" s="157" t="s">
        <v>79</v>
      </c>
      <c r="D212" s="40"/>
      <c r="E212" s="33" t="e">
        <f>IF((VLOOKUP(C212,Cases!B:C,2,FALSE))=0,"",VLOOKUP(C212,Cases!B:C,2,FALSE))</f>
        <v>#N/A</v>
      </c>
      <c r="F212" s="47"/>
      <c r="G212" s="36"/>
      <c r="H212" s="41"/>
    </row>
    <row r="213" spans="2:8" ht="12.75">
      <c r="B213" s="156" t="e">
        <f>IF((VLOOKUP(C213,Cases!B:D,3,FALSE))=0,"",VLOOKUP(C213,Cases!B:D,3,FALSE))</f>
        <v>#N/A</v>
      </c>
      <c r="C213" s="157" t="s">
        <v>80</v>
      </c>
      <c r="D213" s="40"/>
      <c r="E213" s="33" t="e">
        <f>IF((VLOOKUP(C213,Cases!B:C,2,FALSE))=0,"",VLOOKUP(C213,Cases!B:C,2,FALSE))</f>
        <v>#N/A</v>
      </c>
      <c r="F213" s="33"/>
      <c r="G213" s="36"/>
      <c r="H213" s="41"/>
    </row>
    <row r="214" spans="2:8" ht="12.75">
      <c r="B214" s="156" t="e">
        <f>IF((VLOOKUP(C214,Cases!B:D,3,FALSE))=0,"",VLOOKUP(C214,Cases!B:D,3,FALSE))</f>
        <v>#N/A</v>
      </c>
      <c r="C214" s="157" t="s">
        <v>81</v>
      </c>
      <c r="D214" s="40"/>
      <c r="E214" s="33" t="e">
        <f>IF((VLOOKUP(C214,Cases!B:C,2,FALSE))=0,"",VLOOKUP(C214,Cases!B:C,2,FALSE))</f>
        <v>#N/A</v>
      </c>
      <c r="F214" s="47"/>
      <c r="G214" s="36"/>
      <c r="H214" s="41"/>
    </row>
    <row r="215" spans="2:8" ht="12.75">
      <c r="B215" s="156" t="e">
        <f>IF((VLOOKUP(C215,Cases!B:D,3,FALSE))=0,"",VLOOKUP(C215,Cases!B:D,3,FALSE))</f>
        <v>#N/A</v>
      </c>
      <c r="C215" s="157" t="s">
        <v>82</v>
      </c>
      <c r="D215" s="40"/>
      <c r="E215" s="33" t="e">
        <f>IF((VLOOKUP(C215,Cases!B:C,2,FALSE))=0,"",VLOOKUP(C215,Cases!B:C,2,FALSE))</f>
        <v>#N/A</v>
      </c>
      <c r="F215" s="47"/>
      <c r="G215" s="36"/>
      <c r="H215" s="41"/>
    </row>
    <row r="216" spans="2:8" ht="12.75">
      <c r="B216" s="156" t="e">
        <f>IF((VLOOKUP(C216,Cases!B:D,3,FALSE))=0,"",VLOOKUP(C216,Cases!B:D,3,FALSE))</f>
        <v>#N/A</v>
      </c>
      <c r="C216" s="157" t="s">
        <v>83</v>
      </c>
      <c r="D216" s="40"/>
      <c r="E216" s="33" t="e">
        <f>IF((VLOOKUP(C216,Cases!B:C,2,FALSE))=0,"",VLOOKUP(C216,Cases!B:C,2,FALSE))</f>
        <v>#N/A</v>
      </c>
      <c r="F216" s="47"/>
      <c r="G216" s="36"/>
      <c r="H216" s="41"/>
    </row>
    <row r="217" spans="2:8" ht="12.75">
      <c r="B217" s="156" t="e">
        <f>IF((VLOOKUP(C217,Cases!B:D,3,FALSE))=0,"",VLOOKUP(C217,Cases!B:D,3,FALSE))</f>
        <v>#N/A</v>
      </c>
      <c r="C217" s="157" t="s">
        <v>84</v>
      </c>
      <c r="D217" s="40"/>
      <c r="E217" s="33" t="e">
        <f>IF((VLOOKUP(C217,Cases!B:C,2,FALSE))=0,"",VLOOKUP(C217,Cases!B:C,2,FALSE))</f>
        <v>#N/A</v>
      </c>
      <c r="F217" s="33"/>
      <c r="G217" s="36"/>
      <c r="H217" s="41"/>
    </row>
    <row r="218" spans="2:8" ht="12.75">
      <c r="B218" s="156" t="e">
        <f>IF((VLOOKUP(C218,Cases!B:D,3,FALSE))=0,"",VLOOKUP(C218,Cases!B:D,3,FALSE))</f>
        <v>#N/A</v>
      </c>
      <c r="C218" s="157" t="s">
        <v>85</v>
      </c>
      <c r="D218" s="40"/>
      <c r="E218" s="33" t="e">
        <f>IF((VLOOKUP(C218,Cases!B:C,2,FALSE))=0,"",VLOOKUP(C218,Cases!B:C,2,FALSE))</f>
        <v>#N/A</v>
      </c>
      <c r="F218" s="47"/>
      <c r="G218" s="36"/>
      <c r="H218" s="41"/>
    </row>
    <row r="219" spans="2:8" ht="12.75">
      <c r="B219" s="156" t="e">
        <f>IF((VLOOKUP(C219,Cases!B:D,3,FALSE))=0,"",VLOOKUP(C219,Cases!B:D,3,FALSE))</f>
        <v>#N/A</v>
      </c>
      <c r="C219" s="157" t="s">
        <v>86</v>
      </c>
      <c r="D219" s="40"/>
      <c r="E219" s="33" t="e">
        <f>IF((VLOOKUP(C219,Cases!B:C,2,FALSE))=0,"",VLOOKUP(C219,Cases!B:C,2,FALSE))</f>
        <v>#N/A</v>
      </c>
      <c r="F219" s="47"/>
      <c r="G219" s="36"/>
      <c r="H219" s="41"/>
    </row>
    <row r="220" spans="2:8" ht="12.75">
      <c r="B220" s="156" t="e">
        <f>IF((VLOOKUP(C220,Cases!B:D,3,FALSE))=0,"",VLOOKUP(C220,Cases!B:D,3,FALSE))</f>
        <v>#N/A</v>
      </c>
      <c r="C220" s="157" t="s">
        <v>87</v>
      </c>
      <c r="D220" s="40"/>
      <c r="E220" s="33" t="e">
        <f>IF((VLOOKUP(C220,Cases!B:C,2,FALSE))=0,"",VLOOKUP(C220,Cases!B:C,2,FALSE))</f>
        <v>#N/A</v>
      </c>
      <c r="F220" s="47"/>
      <c r="G220" s="36"/>
      <c r="H220" s="41"/>
    </row>
    <row r="221" spans="2:8" ht="12.75">
      <c r="B221" s="156" t="e">
        <f>IF((VLOOKUP(C221,Cases!B:D,3,FALSE))=0,"",VLOOKUP(C221,Cases!B:D,3,FALSE))</f>
        <v>#N/A</v>
      </c>
      <c r="C221" s="157" t="s">
        <v>88</v>
      </c>
      <c r="D221" s="40"/>
      <c r="E221" s="33" t="e">
        <f>IF((VLOOKUP(C221,Cases!B:C,2,FALSE))=0,"",VLOOKUP(C221,Cases!B:C,2,FALSE))</f>
        <v>#N/A</v>
      </c>
      <c r="F221" s="47"/>
      <c r="G221" s="36"/>
      <c r="H221" s="41"/>
    </row>
    <row r="222" spans="2:8" ht="12.75">
      <c r="B222" s="156" t="e">
        <f>IF((VLOOKUP(C222,Cases!B:D,3,FALSE))=0,"",VLOOKUP(C222,Cases!B:D,3,FALSE))</f>
        <v>#N/A</v>
      </c>
      <c r="C222" s="157" t="s">
        <v>89</v>
      </c>
      <c r="D222" s="40"/>
      <c r="E222" s="33" t="e">
        <f>IF((VLOOKUP(C222,Cases!B:C,2,FALSE))=0,"",VLOOKUP(C222,Cases!B:C,2,FALSE))</f>
        <v>#N/A</v>
      </c>
      <c r="F222" s="47"/>
      <c r="G222" s="36"/>
      <c r="H222" s="41"/>
    </row>
    <row r="223" spans="2:8" ht="12.75">
      <c r="B223" s="156" t="e">
        <f>IF((VLOOKUP(C223,Cases!B:D,3,FALSE))=0,"",VLOOKUP(C223,Cases!B:D,3,FALSE))</f>
        <v>#N/A</v>
      </c>
      <c r="C223" s="157" t="s">
        <v>90</v>
      </c>
      <c r="D223" s="40"/>
      <c r="E223" s="33" t="e">
        <f>IF((VLOOKUP(C223,Cases!B:C,2,FALSE))=0,"",VLOOKUP(C223,Cases!B:C,2,FALSE))</f>
        <v>#N/A</v>
      </c>
      <c r="F223" s="47"/>
      <c r="G223" s="36"/>
      <c r="H223" s="41"/>
    </row>
    <row r="224" spans="2:8" ht="12.75">
      <c r="B224" s="156" t="e">
        <f>IF((VLOOKUP(C224,Cases!B:D,3,FALSE))=0,"",VLOOKUP(C224,Cases!B:D,3,FALSE))</f>
        <v>#N/A</v>
      </c>
      <c r="C224" s="157" t="s">
        <v>91</v>
      </c>
      <c r="D224" s="40"/>
      <c r="E224" s="33" t="e">
        <f>IF((VLOOKUP(C224,Cases!B:C,2,FALSE))=0,"",VLOOKUP(C224,Cases!B:C,2,FALSE))</f>
        <v>#N/A</v>
      </c>
      <c r="F224" s="33"/>
      <c r="G224" s="36"/>
      <c r="H224" s="41"/>
    </row>
    <row r="225" spans="2:8" ht="12.75">
      <c r="B225" s="156" t="e">
        <f>IF((VLOOKUP(C225,Cases!B:D,3,FALSE))=0,"",VLOOKUP(C225,Cases!B:D,3,FALSE))</f>
        <v>#N/A</v>
      </c>
      <c r="C225" s="157" t="s">
        <v>92</v>
      </c>
      <c r="D225" s="40"/>
      <c r="E225" s="33" t="e">
        <f>IF((VLOOKUP(C225,Cases!B:C,2,FALSE))=0,"",VLOOKUP(C225,Cases!B:C,2,FALSE))</f>
        <v>#N/A</v>
      </c>
      <c r="F225" s="47"/>
      <c r="G225" s="36"/>
      <c r="H225" s="41"/>
    </row>
    <row r="226" spans="2:8" ht="12.75">
      <c r="B226" s="156" t="e">
        <f>IF((VLOOKUP(C226,Cases!B:D,3,FALSE))=0,"",VLOOKUP(C226,Cases!B:D,3,FALSE))</f>
        <v>#N/A</v>
      </c>
      <c r="C226" s="157" t="s">
        <v>93</v>
      </c>
      <c r="D226" s="40"/>
      <c r="E226" s="33" t="e">
        <f>IF((VLOOKUP(C226,Cases!B:C,2,FALSE))=0,"",VLOOKUP(C226,Cases!B:C,2,FALSE))</f>
        <v>#N/A</v>
      </c>
      <c r="F226" s="47"/>
      <c r="G226" s="36"/>
      <c r="H226" s="41"/>
    </row>
    <row r="227" spans="2:8" ht="12.75">
      <c r="B227" s="156" t="e">
        <f>IF((VLOOKUP(C227,Cases!B:D,3,FALSE))=0,"",VLOOKUP(C227,Cases!B:D,3,FALSE))</f>
        <v>#N/A</v>
      </c>
      <c r="C227" s="157" t="s">
        <v>94</v>
      </c>
      <c r="D227" s="40"/>
      <c r="E227" s="33" t="e">
        <f>IF((VLOOKUP(C227,Cases!B:C,2,FALSE))=0,"",VLOOKUP(C227,Cases!B:C,2,FALSE))</f>
        <v>#N/A</v>
      </c>
      <c r="F227" s="47"/>
      <c r="G227" s="36"/>
      <c r="H227" s="41"/>
    </row>
    <row r="228" spans="2:8" ht="12.75">
      <c r="B228" s="156" t="e">
        <f>IF((VLOOKUP(C228,Cases!B:D,3,FALSE))=0,"",VLOOKUP(C228,Cases!B:D,3,FALSE))</f>
        <v>#N/A</v>
      </c>
      <c r="C228" s="157" t="s">
        <v>95</v>
      </c>
      <c r="D228" s="40"/>
      <c r="E228" s="33" t="e">
        <f>IF((VLOOKUP(C228,Cases!B:C,2,FALSE))=0,"",VLOOKUP(C228,Cases!B:C,2,FALSE))</f>
        <v>#N/A</v>
      </c>
      <c r="F228" s="33"/>
      <c r="G228" s="36"/>
      <c r="H228" s="41"/>
    </row>
    <row r="229" spans="2:8" ht="12.75">
      <c r="B229" s="156" t="e">
        <f>IF((VLOOKUP(C229,Cases!B:D,3,FALSE))=0,"",VLOOKUP(C229,Cases!B:D,3,FALSE))</f>
        <v>#N/A</v>
      </c>
      <c r="C229" s="157" t="s">
        <v>96</v>
      </c>
      <c r="D229" s="40"/>
      <c r="E229" s="33" t="e">
        <f>IF((VLOOKUP(C229,Cases!B:C,2,FALSE))=0,"",VLOOKUP(C229,Cases!B:C,2,FALSE))</f>
        <v>#N/A</v>
      </c>
      <c r="F229" s="47"/>
      <c r="G229" s="36"/>
      <c r="H229" s="41"/>
    </row>
    <row r="230" spans="2:8" ht="12.75">
      <c r="B230" s="156" t="e">
        <f>IF((VLOOKUP(C230,Cases!B:D,3,FALSE))=0,"",VLOOKUP(C230,Cases!B:D,3,FALSE))</f>
        <v>#N/A</v>
      </c>
      <c r="C230" s="157" t="s">
        <v>97</v>
      </c>
      <c r="D230" s="40"/>
      <c r="E230" s="33" t="e">
        <f>IF((VLOOKUP(C230,Cases!B:C,2,FALSE))=0,"",VLOOKUP(C230,Cases!B:C,2,FALSE))</f>
        <v>#N/A</v>
      </c>
      <c r="F230" s="47"/>
      <c r="G230" s="36"/>
      <c r="H230" s="41"/>
    </row>
    <row r="231" spans="2:8" ht="12.75">
      <c r="B231" s="156" t="e">
        <f>IF((VLOOKUP(C231,Cases!B:D,3,FALSE))=0,"",VLOOKUP(C231,Cases!B:D,3,FALSE))</f>
        <v>#N/A</v>
      </c>
      <c r="C231" s="157" t="s">
        <v>98</v>
      </c>
      <c r="D231" s="40"/>
      <c r="E231" s="33" t="e">
        <f>IF((VLOOKUP(C231,Cases!B:C,2,FALSE))=0,"",VLOOKUP(C231,Cases!B:C,2,FALSE))</f>
        <v>#N/A</v>
      </c>
      <c r="F231" s="47"/>
      <c r="G231" s="36"/>
      <c r="H231" s="41"/>
    </row>
    <row r="232" spans="2:8" ht="12.75">
      <c r="B232" s="156" t="e">
        <f>IF((VLOOKUP(C232,Cases!B:D,3,FALSE))=0,"",VLOOKUP(C232,Cases!B:D,3,FALSE))</f>
        <v>#N/A</v>
      </c>
      <c r="C232" s="157" t="s">
        <v>99</v>
      </c>
      <c r="D232" s="40"/>
      <c r="E232" s="33" t="e">
        <f>IF((VLOOKUP(C232,Cases!B:C,2,FALSE))=0,"",VLOOKUP(C232,Cases!B:C,2,FALSE))</f>
        <v>#N/A</v>
      </c>
      <c r="F232" s="33"/>
      <c r="G232" s="36"/>
      <c r="H232" s="41"/>
    </row>
    <row r="233" spans="2:8" ht="12.75">
      <c r="B233" s="156" t="e">
        <f>IF((VLOOKUP(C233,Cases!B:D,3,FALSE))=0,"",VLOOKUP(C233,Cases!B:D,3,FALSE))</f>
        <v>#N/A</v>
      </c>
      <c r="C233" s="157" t="s">
        <v>100</v>
      </c>
      <c r="D233" s="40"/>
      <c r="E233" s="33" t="e">
        <f>IF((VLOOKUP(C233,Cases!B:C,2,FALSE))=0,"",VLOOKUP(C233,Cases!B:C,2,FALSE))</f>
        <v>#N/A</v>
      </c>
      <c r="F233" s="47"/>
      <c r="G233" s="36"/>
      <c r="H233" s="41"/>
    </row>
    <row r="234" spans="2:8" ht="12.75">
      <c r="B234" s="156" t="e">
        <f>IF((VLOOKUP(C234,Cases!B:D,3,FALSE))=0,"",VLOOKUP(C234,Cases!B:D,3,FALSE))</f>
        <v>#N/A</v>
      </c>
      <c r="C234" s="157" t="s">
        <v>101</v>
      </c>
      <c r="D234" s="40"/>
      <c r="E234" s="33" t="e">
        <f>IF((VLOOKUP(C234,Cases!B:C,2,FALSE))=0,"",VLOOKUP(C234,Cases!B:C,2,FALSE))</f>
        <v>#N/A</v>
      </c>
      <c r="F234" s="47"/>
      <c r="G234" s="36"/>
      <c r="H234" s="41"/>
    </row>
    <row r="235" spans="2:8" ht="12.75">
      <c r="B235" s="156" t="e">
        <f>IF((VLOOKUP(C235,Cases!B:D,3,FALSE))=0,"",VLOOKUP(C235,Cases!B:D,3,FALSE))</f>
        <v>#N/A</v>
      </c>
      <c r="C235" s="157" t="s">
        <v>102</v>
      </c>
      <c r="D235" s="40"/>
      <c r="E235" s="33" t="e">
        <f>IF((VLOOKUP(C235,Cases!B:C,2,FALSE))=0,"",VLOOKUP(C235,Cases!B:C,2,FALSE))</f>
        <v>#N/A</v>
      </c>
      <c r="F235" s="47"/>
      <c r="G235" s="36"/>
      <c r="H235" s="41"/>
    </row>
    <row r="236" spans="2:8" ht="12.75">
      <c r="B236" s="156" t="e">
        <f>IF((VLOOKUP(C236,Cases!B:D,3,FALSE))=0,"",VLOOKUP(C236,Cases!B:D,3,FALSE))</f>
        <v>#N/A</v>
      </c>
      <c r="C236" s="157" t="s">
        <v>103</v>
      </c>
      <c r="D236" s="40"/>
      <c r="E236" s="33" t="e">
        <f>IF((VLOOKUP(C236,Cases!B:C,2,FALSE))=0,"",VLOOKUP(C236,Cases!B:C,2,FALSE))</f>
        <v>#N/A</v>
      </c>
      <c r="F236" s="33"/>
      <c r="G236" s="36"/>
      <c r="H236" s="41"/>
    </row>
    <row r="237" spans="2:8" ht="12.75">
      <c r="B237" s="156" t="e">
        <f>IF((VLOOKUP(C237,Cases!B:D,3,FALSE))=0,"",VLOOKUP(C237,Cases!B:D,3,FALSE))</f>
        <v>#N/A</v>
      </c>
      <c r="C237" s="157" t="s">
        <v>104</v>
      </c>
      <c r="D237" s="40"/>
      <c r="E237" s="33" t="e">
        <f>IF((VLOOKUP(C237,Cases!B:C,2,FALSE))=0,"",VLOOKUP(C237,Cases!B:C,2,FALSE))</f>
        <v>#N/A</v>
      </c>
      <c r="F237" s="47"/>
      <c r="G237" s="36"/>
      <c r="H237" s="41"/>
    </row>
    <row r="238" spans="2:8" ht="12.75">
      <c r="B238" s="156" t="e">
        <f>IF((VLOOKUP(C238,Cases!B:D,3,FALSE))=0,"",VLOOKUP(C238,Cases!B:D,3,FALSE))</f>
        <v>#N/A</v>
      </c>
      <c r="C238" s="157" t="s">
        <v>105</v>
      </c>
      <c r="D238" s="40"/>
      <c r="E238" s="33" t="e">
        <f>IF((VLOOKUP(C238,Cases!B:C,2,FALSE))=0,"",VLOOKUP(C238,Cases!B:C,2,FALSE))</f>
        <v>#N/A</v>
      </c>
      <c r="F238" s="47"/>
      <c r="G238" s="36"/>
      <c r="H238" s="41"/>
    </row>
    <row r="239" spans="2:8" ht="12.75">
      <c r="B239" s="156" t="e">
        <f>IF((VLOOKUP(C239,Cases!B:D,3,FALSE))=0,"",VLOOKUP(C239,Cases!B:D,3,FALSE))</f>
        <v>#N/A</v>
      </c>
      <c r="C239" s="157" t="s">
        <v>106</v>
      </c>
      <c r="D239" s="40"/>
      <c r="E239" s="33" t="e">
        <f>IF((VLOOKUP(C239,Cases!B:C,2,FALSE))=0,"",VLOOKUP(C239,Cases!B:C,2,FALSE))</f>
        <v>#N/A</v>
      </c>
      <c r="F239" s="47"/>
      <c r="G239" s="36"/>
      <c r="H239" s="41"/>
    </row>
    <row r="240" spans="2:8" ht="12.75">
      <c r="B240" s="156" t="e">
        <f>IF((VLOOKUP(C240,Cases!B:D,3,FALSE))=0,"",VLOOKUP(C240,Cases!B:D,3,FALSE))</f>
        <v>#N/A</v>
      </c>
      <c r="C240" s="157" t="s">
        <v>107</v>
      </c>
      <c r="D240" s="40"/>
      <c r="E240" s="33" t="e">
        <f>IF((VLOOKUP(C240,Cases!B:C,2,FALSE))=0,"",VLOOKUP(C240,Cases!B:C,2,FALSE))</f>
        <v>#N/A</v>
      </c>
      <c r="F240" s="33"/>
      <c r="G240" s="36"/>
      <c r="H240" s="41"/>
    </row>
    <row r="241" spans="2:8" ht="12.75">
      <c r="B241" s="156" t="e">
        <f>IF((VLOOKUP(C241,Cases!B:D,3,FALSE))=0,"",VLOOKUP(C241,Cases!B:D,3,FALSE))</f>
        <v>#N/A</v>
      </c>
      <c r="C241" s="157" t="s">
        <v>108</v>
      </c>
      <c r="D241" s="40"/>
      <c r="E241" s="33" t="e">
        <f>IF((VLOOKUP(C241,Cases!B:C,2,FALSE))=0,"",VLOOKUP(C241,Cases!B:C,2,FALSE))</f>
        <v>#N/A</v>
      </c>
      <c r="F241" s="33"/>
      <c r="G241" s="36"/>
      <c r="H241" s="41"/>
    </row>
    <row r="242" spans="2:8" ht="12.75">
      <c r="B242" s="156" t="e">
        <f>IF((VLOOKUP(C242,Cases!B:D,3,FALSE))=0,"",VLOOKUP(C242,Cases!B:D,3,FALSE))</f>
        <v>#N/A</v>
      </c>
      <c r="C242" s="157" t="s">
        <v>109</v>
      </c>
      <c r="D242" s="40"/>
      <c r="E242" s="33" t="e">
        <f>IF((VLOOKUP(C242,Cases!B:C,2,FALSE))=0,"",VLOOKUP(C242,Cases!B:C,2,FALSE))</f>
        <v>#N/A</v>
      </c>
      <c r="F242" s="47"/>
      <c r="G242" s="36"/>
      <c r="H242" s="41"/>
    </row>
    <row r="243" spans="2:8" s="15" customFormat="1" ht="12.75">
      <c r="B243" s="156" t="e">
        <f>IF((VLOOKUP(C243,Cases!B:D,3,FALSE))=0,"",VLOOKUP(C243,Cases!B:D,3,FALSE))</f>
        <v>#N/A</v>
      </c>
      <c r="C243" s="157" t="s">
        <v>110</v>
      </c>
      <c r="D243" s="40"/>
      <c r="E243" s="33" t="e">
        <f>IF((VLOOKUP(C243,Cases!B:C,2,FALSE))=0,"",VLOOKUP(C243,Cases!B:C,2,FALSE))</f>
        <v>#N/A</v>
      </c>
      <c r="F243" s="47"/>
      <c r="G243" s="10"/>
      <c r="H243" s="37"/>
    </row>
    <row r="244" spans="2:8" s="15" customFormat="1" ht="12.75">
      <c r="B244" s="156" t="e">
        <f>IF((VLOOKUP(C244,Cases!B:D,3,FALSE))=0,"",VLOOKUP(C244,Cases!B:D,3,FALSE))</f>
        <v>#N/A</v>
      </c>
      <c r="C244" s="157" t="s">
        <v>111</v>
      </c>
      <c r="D244" s="40"/>
      <c r="E244" s="33" t="e">
        <f>IF((VLOOKUP(C244,Cases!B:C,2,FALSE))=0,"",VLOOKUP(C244,Cases!B:C,2,FALSE))</f>
        <v>#N/A</v>
      </c>
      <c r="F244" s="47"/>
      <c r="G244" s="10"/>
      <c r="H244" s="37"/>
    </row>
    <row r="245" spans="2:8" s="15" customFormat="1" ht="12.75">
      <c r="B245" s="156" t="e">
        <f>IF((VLOOKUP(C245,Cases!B:D,3,FALSE))=0,"",VLOOKUP(C245,Cases!B:D,3,FALSE))</f>
        <v>#N/A</v>
      </c>
      <c r="C245" s="157" t="s">
        <v>112</v>
      </c>
      <c r="D245" s="40"/>
      <c r="E245" s="33" t="e">
        <f>IF((VLOOKUP(C245,Cases!B:C,2,FALSE))=0,"",VLOOKUP(C245,Cases!B:C,2,FALSE))</f>
        <v>#N/A</v>
      </c>
      <c r="F245" s="47"/>
      <c r="G245" s="10"/>
      <c r="H245" s="37"/>
    </row>
    <row r="246" spans="2:8" ht="12.75">
      <c r="B246" s="156" t="e">
        <f>IF((VLOOKUP(C246,Cases!B:D,3,FALSE))=0,"",VLOOKUP(C246,Cases!B:D,3,FALSE))</f>
        <v>#N/A</v>
      </c>
      <c r="C246" s="157" t="s">
        <v>113</v>
      </c>
      <c r="D246" s="40"/>
      <c r="E246" s="33" t="e">
        <f>IF((VLOOKUP(C246,Cases!B:C,2,FALSE))=0,"",VLOOKUP(C246,Cases!B:C,2,FALSE))</f>
        <v>#N/A</v>
      </c>
      <c r="F246" s="47"/>
      <c r="G246" s="36"/>
      <c r="H246" s="41"/>
    </row>
    <row r="247" spans="2:8" ht="12.75">
      <c r="B247" s="156" t="e">
        <f>IF((VLOOKUP(C247,Cases!B:D,3,FALSE))=0,"",VLOOKUP(C247,Cases!B:D,3,FALSE))</f>
        <v>#N/A</v>
      </c>
      <c r="C247" s="157" t="s">
        <v>114</v>
      </c>
      <c r="D247" s="40"/>
      <c r="E247" s="33" t="e">
        <f>IF((VLOOKUP(C247,Cases!B:C,2,FALSE))=0,"",VLOOKUP(C247,Cases!B:C,2,FALSE))</f>
        <v>#N/A</v>
      </c>
      <c r="F247" s="47"/>
      <c r="G247" s="36"/>
      <c r="H247" s="41"/>
    </row>
    <row r="248" spans="2:8" ht="12.75">
      <c r="B248" s="156" t="e">
        <f>IF((VLOOKUP(C248,Cases!B:D,3,FALSE))=0,"",VLOOKUP(C248,Cases!B:D,3,FALSE))</f>
        <v>#N/A</v>
      </c>
      <c r="C248" s="157" t="s">
        <v>115</v>
      </c>
      <c r="D248" s="40"/>
      <c r="E248" s="33" t="e">
        <f>IF((VLOOKUP(C248,Cases!B:C,2,FALSE))=0,"",VLOOKUP(C248,Cases!B:C,2,FALSE))</f>
        <v>#N/A</v>
      </c>
      <c r="F248" s="47"/>
      <c r="G248" s="36"/>
      <c r="H248" s="41"/>
    </row>
    <row r="249" spans="2:8" ht="12.75">
      <c r="B249" s="156" t="e">
        <f>IF((VLOOKUP(C249,Cases!B:D,3,FALSE))=0,"",VLOOKUP(C249,Cases!B:D,3,FALSE))</f>
        <v>#N/A</v>
      </c>
      <c r="C249" s="157" t="s">
        <v>116</v>
      </c>
      <c r="D249" s="40"/>
      <c r="E249" s="33" t="e">
        <f>IF((VLOOKUP(C249,Cases!B:C,2,FALSE))=0,"",VLOOKUP(C249,Cases!B:C,2,FALSE))</f>
        <v>#N/A</v>
      </c>
      <c r="F249" s="47"/>
      <c r="G249" s="36"/>
      <c r="H249" s="41"/>
    </row>
    <row r="250" spans="2:8" ht="12.75">
      <c r="B250" s="156" t="e">
        <f>IF((VLOOKUP(C250,Cases!B:D,3,FALSE))=0,"",VLOOKUP(C250,Cases!B:D,3,FALSE))</f>
        <v>#N/A</v>
      </c>
      <c r="C250" s="157" t="s">
        <v>117</v>
      </c>
      <c r="D250" s="40"/>
      <c r="E250" s="33" t="e">
        <f>IF((VLOOKUP(C250,Cases!B:C,2,FALSE))=0,"",VLOOKUP(C250,Cases!B:C,2,FALSE))</f>
        <v>#N/A</v>
      </c>
      <c r="F250" s="47"/>
      <c r="G250" s="36"/>
      <c r="H250" s="41"/>
    </row>
    <row r="251" spans="2:8" ht="12.75">
      <c r="B251" s="156" t="e">
        <f>IF((VLOOKUP(C251,Cases!B:D,3,FALSE))=0,"",VLOOKUP(C251,Cases!B:D,3,FALSE))</f>
        <v>#N/A</v>
      </c>
      <c r="C251" s="157" t="s">
        <v>118</v>
      </c>
      <c r="D251" s="40"/>
      <c r="E251" s="33" t="e">
        <f>IF((VLOOKUP(C251,Cases!B:C,2,FALSE))=0,"",VLOOKUP(C251,Cases!B:C,2,FALSE))</f>
        <v>#N/A</v>
      </c>
      <c r="F251" s="33"/>
      <c r="G251" s="36"/>
      <c r="H251" s="41"/>
    </row>
    <row r="252" spans="2:8" ht="12.75">
      <c r="B252" s="156" t="e">
        <f>IF((VLOOKUP(C252,Cases!B:D,3,FALSE))=0,"",VLOOKUP(C252,Cases!B:D,3,FALSE))</f>
        <v>#N/A</v>
      </c>
      <c r="C252" s="157" t="s">
        <v>119</v>
      </c>
      <c r="D252" s="40"/>
      <c r="E252" s="33" t="e">
        <f>IF((VLOOKUP(C252,Cases!B:C,2,FALSE))=0,"",VLOOKUP(C252,Cases!B:C,2,FALSE))</f>
        <v>#N/A</v>
      </c>
      <c r="F252" s="47"/>
      <c r="G252" s="36"/>
      <c r="H252" s="41"/>
    </row>
    <row r="253" spans="2:8" ht="12.75">
      <c r="B253" s="156" t="e">
        <f>IF((VLOOKUP(C253,Cases!B:D,3,FALSE))=0,"",VLOOKUP(C253,Cases!B:D,3,FALSE))</f>
        <v>#N/A</v>
      </c>
      <c r="C253" s="157" t="s">
        <v>120</v>
      </c>
      <c r="D253" s="40"/>
      <c r="E253" s="33" t="e">
        <f>IF((VLOOKUP(C253,Cases!B:C,2,FALSE))=0,"",VLOOKUP(C253,Cases!B:C,2,FALSE))</f>
        <v>#N/A</v>
      </c>
      <c r="F253" s="47"/>
      <c r="G253" s="36"/>
      <c r="H253" s="41"/>
    </row>
    <row r="254" spans="2:8" ht="12.75">
      <c r="B254" s="156" t="e">
        <f>IF((VLOOKUP(C254,Cases!B:D,3,FALSE))=0,"",VLOOKUP(C254,Cases!B:D,3,FALSE))</f>
        <v>#N/A</v>
      </c>
      <c r="C254" s="157" t="s">
        <v>121</v>
      </c>
      <c r="D254" s="40"/>
      <c r="E254" s="33" t="e">
        <f>IF((VLOOKUP(C254,Cases!B:C,2,FALSE))=0,"",VLOOKUP(C254,Cases!B:C,2,FALSE))</f>
        <v>#N/A</v>
      </c>
      <c r="F254" s="47"/>
      <c r="G254" s="36"/>
      <c r="H254" s="41"/>
    </row>
    <row r="255" spans="2:8" ht="12.75">
      <c r="B255" s="156" t="e">
        <f>IF((VLOOKUP(C255,Cases!B:D,3,FALSE))=0,"",VLOOKUP(C255,Cases!B:D,3,FALSE))</f>
        <v>#N/A</v>
      </c>
      <c r="C255" s="157" t="s">
        <v>122</v>
      </c>
      <c r="D255" s="40"/>
      <c r="E255" s="33" t="e">
        <f>IF((VLOOKUP(C255,Cases!B:C,2,FALSE))=0,"",VLOOKUP(C255,Cases!B:C,2,FALSE))</f>
        <v>#N/A</v>
      </c>
      <c r="F255" s="47"/>
      <c r="G255" s="36"/>
      <c r="H255" s="41"/>
    </row>
    <row r="256" spans="2:8" ht="12.75">
      <c r="B256" s="156" t="e">
        <f>IF((VLOOKUP(C256,Cases!B:D,3,FALSE))=0,"",VLOOKUP(C256,Cases!B:D,3,FALSE))</f>
        <v>#N/A</v>
      </c>
      <c r="C256" s="157" t="s">
        <v>123</v>
      </c>
      <c r="D256" s="40"/>
      <c r="E256" s="33" t="e">
        <f>IF((VLOOKUP(C256,Cases!B:C,2,FALSE))=0,"",VLOOKUP(C256,Cases!B:C,2,FALSE))</f>
        <v>#N/A</v>
      </c>
      <c r="F256" s="33"/>
      <c r="G256" s="36"/>
      <c r="H256" s="41"/>
    </row>
    <row r="257" spans="2:8" ht="12.75">
      <c r="B257" s="156" t="e">
        <f>IF((VLOOKUP(C257,Cases!B:D,3,FALSE))=0,"",VLOOKUP(C257,Cases!B:D,3,FALSE))</f>
        <v>#N/A</v>
      </c>
      <c r="C257" s="157" t="s">
        <v>124</v>
      </c>
      <c r="D257" s="40"/>
      <c r="E257" s="33" t="e">
        <f>IF((VLOOKUP(C257,Cases!B:C,2,FALSE))=0,"",VLOOKUP(C257,Cases!B:C,2,FALSE))</f>
        <v>#N/A</v>
      </c>
      <c r="F257" s="47"/>
      <c r="G257" s="36"/>
      <c r="H257" s="41"/>
    </row>
    <row r="258" spans="2:8" ht="12.75">
      <c r="B258" s="156" t="e">
        <f>IF((VLOOKUP(C258,Cases!B:D,3,FALSE))=0,"",VLOOKUP(C258,Cases!B:D,3,FALSE))</f>
        <v>#N/A</v>
      </c>
      <c r="C258" s="157" t="s">
        <v>125</v>
      </c>
      <c r="D258" s="40"/>
      <c r="E258" s="33" t="e">
        <f>IF((VLOOKUP(C258,Cases!B:C,2,FALSE))=0,"",VLOOKUP(C258,Cases!B:C,2,FALSE))</f>
        <v>#N/A</v>
      </c>
      <c r="F258" s="47"/>
      <c r="G258" s="36"/>
      <c r="H258" s="41"/>
    </row>
    <row r="259" spans="2:8" ht="12.75">
      <c r="B259" s="156" t="e">
        <f>IF((VLOOKUP(C259,Cases!B:D,3,FALSE))=0,"",VLOOKUP(C259,Cases!B:D,3,FALSE))</f>
        <v>#N/A</v>
      </c>
      <c r="C259" s="157" t="s">
        <v>126</v>
      </c>
      <c r="D259" s="40"/>
      <c r="E259" s="33" t="e">
        <f>IF((VLOOKUP(C259,Cases!B:C,2,FALSE))=0,"",VLOOKUP(C259,Cases!B:C,2,FALSE))</f>
        <v>#N/A</v>
      </c>
      <c r="F259" s="47"/>
      <c r="G259" s="36"/>
      <c r="H259" s="41"/>
    </row>
    <row r="260" spans="2:8" ht="12.75">
      <c r="B260" s="156" t="e">
        <f>IF((VLOOKUP(C260,Cases!B:D,3,FALSE))=0,"",VLOOKUP(C260,Cases!B:D,3,FALSE))</f>
        <v>#N/A</v>
      </c>
      <c r="C260" s="157" t="s">
        <v>127</v>
      </c>
      <c r="D260" s="40"/>
      <c r="E260" s="33" t="e">
        <f>IF((VLOOKUP(C260,Cases!B:C,2,FALSE))=0,"",VLOOKUP(C260,Cases!B:C,2,FALSE))</f>
        <v>#N/A</v>
      </c>
      <c r="F260" s="33"/>
      <c r="G260" s="36"/>
      <c r="H260" s="41"/>
    </row>
    <row r="261" spans="2:8" ht="12.75">
      <c r="B261" s="156" t="e">
        <f>IF((VLOOKUP(C261,Cases!B:D,3,FALSE))=0,"",VLOOKUP(C261,Cases!B:D,3,FALSE))</f>
        <v>#N/A</v>
      </c>
      <c r="C261" s="157" t="s">
        <v>128</v>
      </c>
      <c r="D261" s="40"/>
      <c r="E261" s="33" t="e">
        <f>IF((VLOOKUP(C261,Cases!B:C,2,FALSE))=0,"",VLOOKUP(C261,Cases!B:C,2,FALSE))</f>
        <v>#N/A</v>
      </c>
      <c r="F261" s="47"/>
      <c r="G261" s="36"/>
      <c r="H261" s="41"/>
    </row>
    <row r="262" spans="2:8" ht="12.75">
      <c r="B262" s="156" t="e">
        <f>IF((VLOOKUP(C262,Cases!B:D,3,FALSE))=0,"",VLOOKUP(C262,Cases!B:D,3,FALSE))</f>
        <v>#N/A</v>
      </c>
      <c r="C262" s="157" t="s">
        <v>129</v>
      </c>
      <c r="D262" s="40"/>
      <c r="E262" s="33" t="e">
        <f>IF((VLOOKUP(C262,Cases!B:C,2,FALSE))=0,"",VLOOKUP(C262,Cases!B:C,2,FALSE))</f>
        <v>#N/A</v>
      </c>
      <c r="F262" s="47"/>
      <c r="G262" s="36"/>
      <c r="H262" s="41"/>
    </row>
    <row r="263" spans="2:8" ht="12.75">
      <c r="B263" s="156" t="e">
        <f>IF((VLOOKUP(C263,Cases!B:D,3,FALSE))=0,"",VLOOKUP(C263,Cases!B:D,3,FALSE))</f>
        <v>#N/A</v>
      </c>
      <c r="C263" s="157" t="s">
        <v>130</v>
      </c>
      <c r="D263" s="40"/>
      <c r="E263" s="33" t="e">
        <f>IF((VLOOKUP(C263,Cases!B:C,2,FALSE))=0,"",VLOOKUP(C263,Cases!B:C,2,FALSE))</f>
        <v>#N/A</v>
      </c>
      <c r="F263" s="47"/>
      <c r="G263" s="36"/>
      <c r="H263" s="41"/>
    </row>
    <row r="264" spans="2:8" ht="12.75">
      <c r="B264" s="156" t="e">
        <f>IF((VLOOKUP(C264,Cases!B:D,3,FALSE))=0,"",VLOOKUP(C264,Cases!B:D,3,FALSE))</f>
        <v>#N/A</v>
      </c>
      <c r="C264" s="157" t="s">
        <v>131</v>
      </c>
      <c r="D264" s="40"/>
      <c r="E264" s="33" t="e">
        <f>IF((VLOOKUP(C264,Cases!B:C,2,FALSE))=0,"",VLOOKUP(C264,Cases!B:C,2,FALSE))</f>
        <v>#N/A</v>
      </c>
      <c r="F264" s="47"/>
      <c r="G264" s="36"/>
      <c r="H264" s="41"/>
    </row>
    <row r="265" spans="2:8" ht="12.75">
      <c r="B265" s="156" t="e">
        <f>IF((VLOOKUP(C265,Cases!B:D,3,FALSE))=0,"",VLOOKUP(C265,Cases!B:D,3,FALSE))</f>
        <v>#N/A</v>
      </c>
      <c r="C265" s="157" t="s">
        <v>132</v>
      </c>
      <c r="D265" s="40"/>
      <c r="E265" s="33" t="e">
        <f>IF((VLOOKUP(C265,Cases!B:C,2,FALSE))=0,"",VLOOKUP(C265,Cases!B:C,2,FALSE))</f>
        <v>#N/A</v>
      </c>
      <c r="F265" s="33"/>
      <c r="G265" s="36"/>
      <c r="H265" s="41"/>
    </row>
    <row r="266" spans="2:8" ht="12.75">
      <c r="B266" s="156" t="e">
        <f>IF((VLOOKUP(C266,Cases!B:D,3,FALSE))=0,"",VLOOKUP(C266,Cases!B:D,3,FALSE))</f>
        <v>#N/A</v>
      </c>
      <c r="C266" s="157" t="s">
        <v>133</v>
      </c>
      <c r="D266" s="40"/>
      <c r="E266" s="33" t="e">
        <f>IF((VLOOKUP(C266,Cases!B:C,2,FALSE))=0,"",VLOOKUP(C266,Cases!B:C,2,FALSE))</f>
        <v>#N/A</v>
      </c>
      <c r="F266" s="33"/>
      <c r="G266" s="36"/>
      <c r="H266" s="41"/>
    </row>
    <row r="267" spans="2:8" ht="12.75">
      <c r="B267" s="156" t="e">
        <f>IF((VLOOKUP(C267,Cases!B:D,3,FALSE))=0,"",VLOOKUP(C267,Cases!B:D,3,FALSE))</f>
        <v>#N/A</v>
      </c>
      <c r="C267" s="157" t="s">
        <v>134</v>
      </c>
      <c r="D267" s="40"/>
      <c r="E267" s="33" t="e">
        <f>IF((VLOOKUP(C267,Cases!B:C,2,FALSE))=0,"",VLOOKUP(C267,Cases!B:C,2,FALSE))</f>
        <v>#N/A</v>
      </c>
      <c r="F267" s="33"/>
      <c r="G267" s="36"/>
      <c r="H267" s="41"/>
    </row>
    <row r="268" spans="2:11" s="42" customFormat="1" ht="12.75">
      <c r="B268" s="156" t="e">
        <f>IF((VLOOKUP(C268,Cases!B:D,3,FALSE))=0,"",VLOOKUP(C268,Cases!B:D,3,FALSE))</f>
        <v>#N/A</v>
      </c>
      <c r="C268" s="157" t="s">
        <v>135</v>
      </c>
      <c r="D268" s="40"/>
      <c r="E268" s="33" t="e">
        <f>IF((VLOOKUP(C268,Cases!B:C,2,FALSE))=0,"",VLOOKUP(C268,Cases!B:C,2,FALSE))</f>
        <v>#N/A</v>
      </c>
      <c r="F268" s="33"/>
      <c r="G268" s="40"/>
      <c r="H268" s="39"/>
      <c r="I268" s="22"/>
      <c r="J268" s="22"/>
      <c r="K268" s="22"/>
    </row>
    <row r="269" spans="2:11" s="42" customFormat="1" ht="12.75">
      <c r="B269" s="156" t="e">
        <f>IF((VLOOKUP(C269,Cases!B:D,3,FALSE))=0,"",VLOOKUP(C269,Cases!B:D,3,FALSE))</f>
        <v>#N/A</v>
      </c>
      <c r="C269" s="157" t="s">
        <v>136</v>
      </c>
      <c r="D269" s="40"/>
      <c r="E269" s="33" t="e">
        <f>IF((VLOOKUP(C269,Cases!B:C,2,FALSE))=0,"",VLOOKUP(C269,Cases!B:C,2,FALSE))</f>
        <v>#N/A</v>
      </c>
      <c r="F269" s="33"/>
      <c r="G269" s="40"/>
      <c r="H269" s="39"/>
      <c r="I269" s="22"/>
      <c r="J269" s="22"/>
      <c r="K269" s="22"/>
    </row>
    <row r="270" spans="2:11" s="42" customFormat="1" ht="12.75">
      <c r="B270" s="156" t="e">
        <f>IF((VLOOKUP(C270,Cases!B:D,3,FALSE))=0,"",VLOOKUP(C270,Cases!B:D,3,FALSE))</f>
        <v>#N/A</v>
      </c>
      <c r="C270" s="157" t="s">
        <v>137</v>
      </c>
      <c r="D270" s="40"/>
      <c r="E270" s="33" t="e">
        <f>IF((VLOOKUP(C270,Cases!B:C,2,FALSE))=0,"",VLOOKUP(C270,Cases!B:C,2,FALSE))</f>
        <v>#N/A</v>
      </c>
      <c r="F270" s="33"/>
      <c r="G270" s="40"/>
      <c r="H270" s="39"/>
      <c r="I270" s="22"/>
      <c r="J270" s="22"/>
      <c r="K270" s="22"/>
    </row>
    <row r="271" spans="2:11" s="42" customFormat="1" ht="12.75">
      <c r="B271" s="156" t="e">
        <f>IF((VLOOKUP(C271,Cases!B:D,3,FALSE))=0,"",VLOOKUP(C271,Cases!B:D,3,FALSE))</f>
        <v>#N/A</v>
      </c>
      <c r="C271" s="157" t="s">
        <v>138</v>
      </c>
      <c r="D271" s="40"/>
      <c r="E271" s="33" t="e">
        <f>IF((VLOOKUP(C271,Cases!B:C,2,FALSE))=0,"",VLOOKUP(C271,Cases!B:C,2,FALSE))</f>
        <v>#N/A</v>
      </c>
      <c r="F271" s="33"/>
      <c r="G271" s="40"/>
      <c r="H271" s="39"/>
      <c r="I271" s="22"/>
      <c r="J271" s="22"/>
      <c r="K271" s="22"/>
    </row>
    <row r="272" spans="2:11" s="42" customFormat="1" ht="12.75">
      <c r="B272" s="156" t="e">
        <f>IF((VLOOKUP(C272,Cases!B:D,3,FALSE))=0,"",VLOOKUP(C272,Cases!B:D,3,FALSE))</f>
        <v>#N/A</v>
      </c>
      <c r="C272" s="157" t="s">
        <v>139</v>
      </c>
      <c r="D272" s="40"/>
      <c r="E272" s="33" t="e">
        <f>IF((VLOOKUP(C272,Cases!B:C,2,FALSE))=0,"",VLOOKUP(C272,Cases!B:C,2,FALSE))</f>
        <v>#N/A</v>
      </c>
      <c r="F272" s="33"/>
      <c r="G272" s="40"/>
      <c r="H272" s="39"/>
      <c r="I272" s="22"/>
      <c r="J272" s="22"/>
      <c r="K272" s="22"/>
    </row>
    <row r="273" spans="2:11" s="42" customFormat="1" ht="12.75">
      <c r="B273" s="156" t="e">
        <f>IF((VLOOKUP(C273,Cases!B:D,3,FALSE))=0,"",VLOOKUP(C273,Cases!B:D,3,FALSE))</f>
        <v>#N/A</v>
      </c>
      <c r="C273" s="157" t="s">
        <v>140</v>
      </c>
      <c r="D273" s="40"/>
      <c r="E273" s="33" t="e">
        <f>IF((VLOOKUP(C273,Cases!B:C,2,FALSE))=0,"",VLOOKUP(C273,Cases!B:C,2,FALSE))</f>
        <v>#N/A</v>
      </c>
      <c r="F273" s="33"/>
      <c r="G273" s="40"/>
      <c r="H273" s="39"/>
      <c r="I273" s="22"/>
      <c r="J273" s="22"/>
      <c r="K273" s="22"/>
    </row>
    <row r="274" spans="2:11" s="42" customFormat="1" ht="12.75">
      <c r="B274" s="156" t="e">
        <f>IF((VLOOKUP(C274,Cases!B:D,3,FALSE))=0,"",VLOOKUP(C274,Cases!B:D,3,FALSE))</f>
        <v>#N/A</v>
      </c>
      <c r="C274" s="157" t="s">
        <v>141</v>
      </c>
      <c r="D274" s="40"/>
      <c r="E274" s="33" t="e">
        <f>IF((VLOOKUP(C274,Cases!B:C,2,FALSE))=0,"",VLOOKUP(C274,Cases!B:C,2,FALSE))</f>
        <v>#N/A</v>
      </c>
      <c r="F274" s="33"/>
      <c r="G274" s="40"/>
      <c r="H274" s="39"/>
      <c r="I274" s="22"/>
      <c r="J274" s="22"/>
      <c r="K274" s="22"/>
    </row>
    <row r="275" spans="2:11" s="42" customFormat="1" ht="12.75">
      <c r="B275" s="156" t="e">
        <f>IF((VLOOKUP(C275,Cases!B:D,3,FALSE))=0,"",VLOOKUP(C275,Cases!B:D,3,FALSE))</f>
        <v>#N/A</v>
      </c>
      <c r="C275" s="157" t="s">
        <v>142</v>
      </c>
      <c r="D275" s="40"/>
      <c r="E275" s="33" t="e">
        <f>IF((VLOOKUP(C275,Cases!B:C,2,FALSE))=0,"",VLOOKUP(C275,Cases!B:C,2,FALSE))</f>
        <v>#N/A</v>
      </c>
      <c r="F275" s="33"/>
      <c r="G275" s="40"/>
      <c r="H275" s="39"/>
      <c r="I275" s="22"/>
      <c r="J275" s="22"/>
      <c r="K275" s="22"/>
    </row>
    <row r="276" spans="2:11" s="42" customFormat="1" ht="12.75">
      <c r="B276" s="156" t="e">
        <f>IF((VLOOKUP(C276,Cases!B:D,3,FALSE))=0,"",VLOOKUP(C276,Cases!B:D,3,FALSE))</f>
        <v>#N/A</v>
      </c>
      <c r="C276" s="157" t="s">
        <v>143</v>
      </c>
      <c r="D276" s="40"/>
      <c r="E276" s="33" t="e">
        <f>IF((VLOOKUP(C276,Cases!B:C,2,FALSE))=0,"",VLOOKUP(C276,Cases!B:C,2,FALSE))</f>
        <v>#N/A</v>
      </c>
      <c r="F276" s="33"/>
      <c r="G276" s="40"/>
      <c r="H276" s="39"/>
      <c r="I276" s="22"/>
      <c r="J276" s="22"/>
      <c r="K276" s="22"/>
    </row>
    <row r="277" spans="2:8" ht="12.75">
      <c r="B277" s="156" t="e">
        <f>IF((VLOOKUP(C277,Cases!B:D,3,FALSE))=0,"",VLOOKUP(C277,Cases!B:D,3,FALSE))</f>
        <v>#N/A</v>
      </c>
      <c r="C277" s="157" t="s">
        <v>144</v>
      </c>
      <c r="D277" s="40"/>
      <c r="E277" s="33" t="e">
        <f>IF((VLOOKUP(C277,Cases!B:C,2,FALSE))=0,"",VLOOKUP(C277,Cases!B:C,2,FALSE))</f>
        <v>#N/A</v>
      </c>
      <c r="F277" s="33"/>
      <c r="G277" s="36"/>
      <c r="H277" s="41"/>
    </row>
    <row r="278" spans="2:8" ht="12.75">
      <c r="B278" s="156" t="e">
        <f>IF((VLOOKUP(C278,Cases!B:D,3,FALSE))=0,"",VLOOKUP(C278,Cases!B:D,3,FALSE))</f>
        <v>#N/A</v>
      </c>
      <c r="C278" s="157" t="s">
        <v>145</v>
      </c>
      <c r="D278" s="40"/>
      <c r="E278" s="33" t="e">
        <f>IF((VLOOKUP(C278,Cases!B:C,2,FALSE))=0,"",VLOOKUP(C278,Cases!B:C,2,FALSE))</f>
        <v>#N/A</v>
      </c>
      <c r="F278" s="47"/>
      <c r="G278" s="36"/>
      <c r="H278" s="41"/>
    </row>
    <row r="279" spans="2:8" ht="12.75">
      <c r="B279" s="156" t="e">
        <f>IF((VLOOKUP(C279,Cases!B:D,3,FALSE))=0,"",VLOOKUP(C279,Cases!B:D,3,FALSE))</f>
        <v>#N/A</v>
      </c>
      <c r="C279" s="157" t="s">
        <v>146</v>
      </c>
      <c r="D279" s="40"/>
      <c r="E279" s="33" t="e">
        <f>IF((VLOOKUP(C279,Cases!B:C,2,FALSE))=0,"",VLOOKUP(C279,Cases!B:C,2,FALSE))</f>
        <v>#N/A</v>
      </c>
      <c r="F279" s="47"/>
      <c r="G279" s="36"/>
      <c r="H279" s="41"/>
    </row>
    <row r="280" spans="2:8" ht="12.75">
      <c r="B280" s="156" t="e">
        <f>IF((VLOOKUP(C280,Cases!B:D,3,FALSE))=0,"",VLOOKUP(C280,Cases!B:D,3,FALSE))</f>
        <v>#N/A</v>
      </c>
      <c r="C280" s="157" t="s">
        <v>147</v>
      </c>
      <c r="D280" s="40"/>
      <c r="E280" s="33" t="e">
        <f>IF((VLOOKUP(C280,Cases!B:C,2,FALSE))=0,"",VLOOKUP(C280,Cases!B:C,2,FALSE))</f>
        <v>#N/A</v>
      </c>
      <c r="F280" s="33"/>
      <c r="G280" s="36"/>
      <c r="H280" s="41"/>
    </row>
    <row r="281" spans="2:8" ht="12.75">
      <c r="B281" s="156" t="e">
        <f>IF((VLOOKUP(C281,Cases!B:D,3,FALSE))=0,"",VLOOKUP(C281,Cases!B:D,3,FALSE))</f>
        <v>#N/A</v>
      </c>
      <c r="C281" s="157" t="s">
        <v>148</v>
      </c>
      <c r="D281" s="40"/>
      <c r="E281" s="33" t="e">
        <f>IF((VLOOKUP(C281,Cases!B:C,2,FALSE))=0,"",VLOOKUP(C281,Cases!B:C,2,FALSE))</f>
        <v>#N/A</v>
      </c>
      <c r="F281" s="47"/>
      <c r="G281" s="36"/>
      <c r="H281" s="41"/>
    </row>
    <row r="282" spans="2:8" ht="12.75">
      <c r="B282" s="156" t="e">
        <f>IF((VLOOKUP(C282,Cases!B:D,3,FALSE))=0,"",VLOOKUP(C282,Cases!B:D,3,FALSE))</f>
        <v>#N/A</v>
      </c>
      <c r="C282" s="157" t="s">
        <v>149</v>
      </c>
      <c r="D282" s="40"/>
      <c r="E282" s="33" t="e">
        <f>IF((VLOOKUP(C282,Cases!B:C,2,FALSE))=0,"",VLOOKUP(C282,Cases!B:C,2,FALSE))</f>
        <v>#N/A</v>
      </c>
      <c r="F282" s="47"/>
      <c r="G282" s="36"/>
      <c r="H282" s="41"/>
    </row>
    <row r="283" spans="2:8" ht="12.75">
      <c r="B283" s="156" t="e">
        <f>IF((VLOOKUP(C283,Cases!B:D,3,FALSE))=0,"",VLOOKUP(C283,Cases!B:D,3,FALSE))</f>
        <v>#N/A</v>
      </c>
      <c r="C283" s="157" t="s">
        <v>150</v>
      </c>
      <c r="D283" s="40"/>
      <c r="E283" s="33" t="e">
        <f>IF((VLOOKUP(C283,Cases!B:C,2,FALSE))=0,"",VLOOKUP(C283,Cases!B:C,2,FALSE))</f>
        <v>#N/A</v>
      </c>
      <c r="F283" s="48"/>
      <c r="G283" s="36"/>
      <c r="H283" s="41"/>
    </row>
    <row r="284" spans="2:8" ht="12.75">
      <c r="B284" s="156" t="e">
        <f>IF((VLOOKUP(C284,Cases!B:D,3,FALSE))=0,"",VLOOKUP(C284,Cases!B:D,3,FALSE))</f>
        <v>#N/A</v>
      </c>
      <c r="C284" s="157" t="s">
        <v>151</v>
      </c>
      <c r="D284" s="40"/>
      <c r="E284" s="33" t="e">
        <f>IF((VLOOKUP(C284,Cases!B:C,2,FALSE))=0,"",VLOOKUP(C284,Cases!B:C,2,FALSE))</f>
        <v>#N/A</v>
      </c>
      <c r="F284" s="48"/>
      <c r="G284" s="36"/>
      <c r="H284" s="41"/>
    </row>
    <row r="285" spans="2:8" ht="12.75">
      <c r="B285" s="156" t="e">
        <f>IF((VLOOKUP(C285,Cases!B:D,3,FALSE))=0,"",VLOOKUP(C285,Cases!B:D,3,FALSE))</f>
        <v>#N/A</v>
      </c>
      <c r="C285" s="157" t="s">
        <v>152</v>
      </c>
      <c r="D285" s="40"/>
      <c r="E285" s="33" t="e">
        <f>IF((VLOOKUP(C285,Cases!B:C,2,FALSE))=0,"",VLOOKUP(C285,Cases!B:C,2,FALSE))</f>
        <v>#N/A</v>
      </c>
      <c r="F285" s="33"/>
      <c r="G285" s="36"/>
      <c r="H285" s="41"/>
    </row>
    <row r="286" spans="2:8" ht="12.75">
      <c r="B286" s="156" t="e">
        <f>IF((VLOOKUP(C286,Cases!B:D,3,FALSE))=0,"",VLOOKUP(C286,Cases!B:D,3,FALSE))</f>
        <v>#N/A</v>
      </c>
      <c r="C286" s="157" t="s">
        <v>153</v>
      </c>
      <c r="D286" s="40"/>
      <c r="E286" s="33" t="e">
        <f>IF((VLOOKUP(C286,Cases!B:C,2,FALSE))=0,"",VLOOKUP(C286,Cases!B:C,2,FALSE))</f>
        <v>#N/A</v>
      </c>
      <c r="F286" s="47"/>
      <c r="G286" s="36"/>
      <c r="H286" s="41"/>
    </row>
    <row r="287" spans="2:8" ht="12.75">
      <c r="B287" s="156" t="e">
        <f>IF((VLOOKUP(C287,Cases!B:D,3,FALSE))=0,"",VLOOKUP(C287,Cases!B:D,3,FALSE))</f>
        <v>#N/A</v>
      </c>
      <c r="C287" s="157" t="s">
        <v>154</v>
      </c>
      <c r="D287" s="40"/>
      <c r="E287" s="33" t="e">
        <f>IF((VLOOKUP(C287,Cases!B:C,2,FALSE))=0,"",VLOOKUP(C287,Cases!B:C,2,FALSE))</f>
        <v>#N/A</v>
      </c>
      <c r="F287" s="48"/>
      <c r="G287" s="36"/>
      <c r="H287" s="41"/>
    </row>
    <row r="288" spans="2:8" ht="12.75">
      <c r="B288" s="156" t="e">
        <f>IF((VLOOKUP(C288,Cases!B:D,3,FALSE))=0,"",VLOOKUP(C288,Cases!B:D,3,FALSE))</f>
        <v>#N/A</v>
      </c>
      <c r="C288" s="157" t="s">
        <v>155</v>
      </c>
      <c r="D288" s="40"/>
      <c r="E288" s="33" t="e">
        <f>IF((VLOOKUP(C288,Cases!B:C,2,FALSE))=0,"",VLOOKUP(C288,Cases!B:C,2,FALSE))</f>
        <v>#N/A</v>
      </c>
      <c r="F288" s="47"/>
      <c r="G288" s="36"/>
      <c r="H288" s="41"/>
    </row>
    <row r="289" spans="2:8" ht="12.75">
      <c r="B289" s="156" t="e">
        <f>IF((VLOOKUP(C289,Cases!B:D,3,FALSE))=0,"",VLOOKUP(C289,Cases!B:D,3,FALSE))</f>
        <v>#N/A</v>
      </c>
      <c r="C289" s="157" t="s">
        <v>156</v>
      </c>
      <c r="D289" s="40"/>
      <c r="E289" s="33" t="e">
        <f>IF((VLOOKUP(C289,Cases!B:C,2,FALSE))=0,"",VLOOKUP(C289,Cases!B:C,2,FALSE))</f>
        <v>#N/A</v>
      </c>
      <c r="F289" s="47"/>
      <c r="G289" s="36"/>
      <c r="H289" s="41"/>
    </row>
    <row r="290" spans="2:8" ht="12.75">
      <c r="B290" s="156" t="e">
        <f>IF((VLOOKUP(C290,Cases!B:D,3,FALSE))=0,"",VLOOKUP(C290,Cases!B:D,3,FALSE))</f>
        <v>#N/A</v>
      </c>
      <c r="C290" s="157" t="s">
        <v>157</v>
      </c>
      <c r="D290" s="40"/>
      <c r="E290" s="33" t="e">
        <f>IF((VLOOKUP(C290,Cases!B:C,2,FALSE))=0,"",VLOOKUP(C290,Cases!B:C,2,FALSE))</f>
        <v>#N/A</v>
      </c>
      <c r="F290" s="47"/>
      <c r="G290" s="36"/>
      <c r="H290" s="41"/>
    </row>
    <row r="291" spans="2:11" s="42" customFormat="1" ht="12.75">
      <c r="B291" s="156" t="e">
        <f>IF((VLOOKUP(C291,Cases!B:D,3,FALSE))=0,"",VLOOKUP(C291,Cases!B:D,3,FALSE))</f>
        <v>#N/A</v>
      </c>
      <c r="C291" s="157" t="s">
        <v>158</v>
      </c>
      <c r="D291" s="40"/>
      <c r="E291" s="33" t="e">
        <f>IF((VLOOKUP(C291,Cases!B:C,2,FALSE))=0,"",VLOOKUP(C291,Cases!B:C,2,FALSE))</f>
        <v>#N/A</v>
      </c>
      <c r="F291" s="33"/>
      <c r="G291" s="49"/>
      <c r="H291" s="47"/>
      <c r="I291" s="22"/>
      <c r="J291" s="22"/>
      <c r="K291" s="22"/>
    </row>
    <row r="292" spans="2:8" ht="12.75">
      <c r="B292" s="156" t="e">
        <f>IF((VLOOKUP(C292,Cases!B:D,3,FALSE))=0,"",VLOOKUP(C292,Cases!B:D,3,FALSE))</f>
        <v>#N/A</v>
      </c>
      <c r="C292" s="157" t="s">
        <v>159</v>
      </c>
      <c r="D292" s="40"/>
      <c r="E292" s="33" t="e">
        <f>IF((VLOOKUP(C292,Cases!B:C,2,FALSE))=0,"",VLOOKUP(C292,Cases!B:C,2,FALSE))</f>
        <v>#N/A</v>
      </c>
      <c r="F292" s="47"/>
      <c r="G292" s="36"/>
      <c r="H292" s="41"/>
    </row>
    <row r="293" spans="2:8" ht="12.75">
      <c r="B293" s="156" t="e">
        <f>IF((VLOOKUP(C293,Cases!B:D,3,FALSE))=0,"",VLOOKUP(C293,Cases!B:D,3,FALSE))</f>
        <v>#N/A</v>
      </c>
      <c r="C293" s="157" t="s">
        <v>160</v>
      </c>
      <c r="D293" s="40"/>
      <c r="E293" s="33" t="e">
        <f>IF((VLOOKUP(C293,Cases!B:C,2,FALSE))=0,"",VLOOKUP(C293,Cases!B:C,2,FALSE))</f>
        <v>#N/A</v>
      </c>
      <c r="F293" s="33"/>
      <c r="G293" s="36"/>
      <c r="H293" s="41"/>
    </row>
    <row r="294" spans="2:8" ht="12.75">
      <c r="B294" s="156" t="e">
        <f>IF((VLOOKUP(C294,Cases!B:D,3,FALSE))=0,"",VLOOKUP(C294,Cases!B:D,3,FALSE))</f>
        <v>#N/A</v>
      </c>
      <c r="C294" s="157" t="s">
        <v>161</v>
      </c>
      <c r="D294" s="40"/>
      <c r="E294" s="33" t="e">
        <f>IF((VLOOKUP(C294,Cases!B:C,2,FALSE))=0,"",VLOOKUP(C294,Cases!B:C,2,FALSE))</f>
        <v>#N/A</v>
      </c>
      <c r="F294" s="47"/>
      <c r="G294" s="36"/>
      <c r="H294" s="41"/>
    </row>
    <row r="295" spans="2:8" ht="12.75">
      <c r="B295" s="156" t="e">
        <f>IF((VLOOKUP(C295,Cases!B:D,3,FALSE))=0,"",VLOOKUP(C295,Cases!B:D,3,FALSE))</f>
        <v>#N/A</v>
      </c>
      <c r="C295" s="157" t="s">
        <v>162</v>
      </c>
      <c r="D295" s="40"/>
      <c r="E295" s="33" t="e">
        <f>IF((VLOOKUP(C295,Cases!B:C,2,FALSE))=0,"",VLOOKUP(C295,Cases!B:C,2,FALSE))</f>
        <v>#N/A</v>
      </c>
      <c r="F295" s="47"/>
      <c r="G295" s="36"/>
      <c r="H295" s="41"/>
    </row>
    <row r="296" spans="2:8" ht="12.75">
      <c r="B296" s="156" t="e">
        <f>IF((VLOOKUP(C296,Cases!B:D,3,FALSE))=0,"",VLOOKUP(C296,Cases!B:D,3,FALSE))</f>
        <v>#N/A</v>
      </c>
      <c r="C296" s="157" t="s">
        <v>163</v>
      </c>
      <c r="D296" s="40"/>
      <c r="E296" s="33" t="e">
        <f>IF((VLOOKUP(C296,Cases!B:C,2,FALSE))=0,"",VLOOKUP(C296,Cases!B:C,2,FALSE))</f>
        <v>#N/A</v>
      </c>
      <c r="F296" s="48"/>
      <c r="G296" s="36"/>
      <c r="H296" s="41"/>
    </row>
    <row r="297" spans="2:8" ht="12.75">
      <c r="B297" s="50"/>
      <c r="C297" s="51"/>
      <c r="D297" s="52"/>
      <c r="E297" s="47"/>
      <c r="F297" s="47"/>
      <c r="G297" s="36"/>
      <c r="H297" s="41"/>
    </row>
    <row r="298" spans="2:8" ht="12.75">
      <c r="B298" s="50"/>
      <c r="C298" s="51"/>
      <c r="D298" s="52"/>
      <c r="E298" s="33"/>
      <c r="F298" s="48"/>
      <c r="G298" s="36"/>
      <c r="H298" s="41"/>
    </row>
    <row r="299" spans="2:8" ht="12.75">
      <c r="B299" s="156"/>
      <c r="C299" s="157"/>
      <c r="D299" s="40"/>
      <c r="E299" s="33"/>
      <c r="F299" s="33"/>
      <c r="G299" s="36"/>
      <c r="H299" s="41"/>
    </row>
    <row r="300" spans="2:8" ht="12.75">
      <c r="B300" s="50"/>
      <c r="C300" s="51"/>
      <c r="D300" s="52"/>
      <c r="E300" s="33"/>
      <c r="F300" s="47"/>
      <c r="G300" s="36"/>
      <c r="H300" s="41"/>
    </row>
    <row r="301" spans="2:8" ht="12.75">
      <c r="B301" s="50"/>
      <c r="C301" s="51"/>
      <c r="D301" s="52"/>
      <c r="E301" s="33"/>
      <c r="F301" s="47"/>
      <c r="G301" s="36"/>
      <c r="H301" s="41"/>
    </row>
    <row r="302" spans="2:8" ht="12.75">
      <c r="B302" s="50"/>
      <c r="C302" s="51"/>
      <c r="D302" s="52"/>
      <c r="E302" s="53"/>
      <c r="F302" s="47"/>
      <c r="G302" s="36"/>
      <c r="H302" s="41"/>
    </row>
    <row r="303" spans="2:8" ht="12.75">
      <c r="B303" s="50"/>
      <c r="C303" s="51"/>
      <c r="D303" s="52"/>
      <c r="E303" s="33"/>
      <c r="F303" s="47"/>
      <c r="G303" s="36"/>
      <c r="H303" s="41"/>
    </row>
    <row r="304" spans="2:8" ht="12.75">
      <c r="B304" s="50"/>
      <c r="C304" s="51"/>
      <c r="D304" s="52"/>
      <c r="E304" s="33"/>
      <c r="F304" s="47"/>
      <c r="G304" s="36"/>
      <c r="H304" s="41"/>
    </row>
    <row r="305" spans="2:8" ht="12.75">
      <c r="B305" s="156"/>
      <c r="C305" s="157"/>
      <c r="D305" s="40"/>
      <c r="E305" s="33"/>
      <c r="F305" s="33"/>
      <c r="G305" s="36"/>
      <c r="H305" s="41"/>
    </row>
    <row r="306" spans="2:8" ht="12.75">
      <c r="B306" s="50"/>
      <c r="C306" s="51"/>
      <c r="D306" s="52"/>
      <c r="E306" s="33"/>
      <c r="F306" s="47"/>
      <c r="G306" s="36"/>
      <c r="H306" s="41"/>
    </row>
    <row r="307" spans="2:8" ht="12.75">
      <c r="B307" s="50"/>
      <c r="C307" s="51"/>
      <c r="D307" s="52"/>
      <c r="E307" s="33"/>
      <c r="F307" s="47"/>
      <c r="G307" s="36"/>
      <c r="H307" s="41"/>
    </row>
    <row r="308" spans="2:8" ht="12.75">
      <c r="B308" s="38"/>
      <c r="C308" s="51"/>
      <c r="D308" s="52"/>
      <c r="E308" s="53"/>
      <c r="F308" s="47"/>
      <c r="G308" s="36"/>
      <c r="H308" s="41"/>
    </row>
    <row r="309" spans="2:8" ht="12.75">
      <c r="B309" s="29"/>
      <c r="C309" s="30"/>
      <c r="D309" s="31"/>
      <c r="E309" s="32"/>
      <c r="F309" s="33"/>
      <c r="G309" s="36"/>
      <c r="H309" s="41"/>
    </row>
    <row r="310" spans="2:8" ht="12.75">
      <c r="B310" s="29"/>
      <c r="C310" s="30"/>
      <c r="D310" s="40"/>
      <c r="E310" s="33"/>
      <c r="F310" s="33"/>
      <c r="G310" s="36"/>
      <c r="H310" s="41"/>
    </row>
    <row r="311" spans="2:8" ht="12.75">
      <c r="B311" s="29"/>
      <c r="C311" s="30"/>
      <c r="D311" s="40"/>
      <c r="E311" s="33"/>
      <c r="F311" s="33"/>
      <c r="G311" s="36"/>
      <c r="H311" s="41"/>
    </row>
    <row r="312" spans="2:8" ht="12.75">
      <c r="B312" s="29"/>
      <c r="C312" s="30"/>
      <c r="D312" s="31"/>
      <c r="E312" s="32"/>
      <c r="F312" s="33"/>
      <c r="G312" s="36"/>
      <c r="H312" s="41"/>
    </row>
    <row r="313" spans="2:8" ht="12.75">
      <c r="B313" s="29"/>
      <c r="C313" s="30"/>
      <c r="D313" s="52"/>
      <c r="E313" s="33"/>
      <c r="F313" s="33"/>
      <c r="G313" s="36"/>
      <c r="H313" s="41"/>
    </row>
    <row r="314" spans="2:8" ht="12.75">
      <c r="B314" s="29"/>
      <c r="C314" s="30"/>
      <c r="D314" s="52"/>
      <c r="E314" s="33"/>
      <c r="F314" s="33"/>
      <c r="G314" s="36"/>
      <c r="H314" s="41"/>
    </row>
    <row r="315" spans="2:8" ht="12.75">
      <c r="B315" s="29"/>
      <c r="C315" s="30"/>
      <c r="D315" s="52"/>
      <c r="E315" s="53"/>
      <c r="F315" s="33"/>
      <c r="G315" s="36"/>
      <c r="H315" s="41"/>
    </row>
    <row r="316" spans="2:8" s="42" customFormat="1" ht="12.75">
      <c r="B316" s="50"/>
      <c r="C316" s="51"/>
      <c r="D316" s="52"/>
      <c r="E316" s="47"/>
      <c r="F316" s="33"/>
      <c r="G316" s="40"/>
      <c r="H316" s="39"/>
    </row>
    <row r="317" spans="2:8" ht="12.75">
      <c r="B317" s="29"/>
      <c r="C317" s="30"/>
      <c r="D317" s="31"/>
      <c r="E317" s="32"/>
      <c r="F317" s="33"/>
      <c r="G317" s="36"/>
      <c r="H317" s="41"/>
    </row>
    <row r="318" spans="2:8" ht="12.75">
      <c r="B318" s="54"/>
      <c r="C318" s="55"/>
      <c r="D318" s="40"/>
      <c r="E318" s="33"/>
      <c r="F318" s="33"/>
      <c r="G318" s="36"/>
      <c r="H318" s="41"/>
    </row>
    <row r="319" spans="2:8" ht="12.75">
      <c r="B319" s="54"/>
      <c r="C319" s="55"/>
      <c r="D319" s="40"/>
      <c r="E319" s="33"/>
      <c r="F319" s="33"/>
      <c r="G319" s="36"/>
      <c r="H319" s="41"/>
    </row>
    <row r="320" spans="2:8" ht="12.75">
      <c r="B320" s="54"/>
      <c r="C320" s="55"/>
      <c r="D320" s="40"/>
      <c r="E320" s="33"/>
      <c r="F320" s="33"/>
      <c r="G320" s="36"/>
      <c r="H320" s="41"/>
    </row>
    <row r="321" spans="2:8" ht="12.75">
      <c r="B321" s="54"/>
      <c r="C321" s="55"/>
      <c r="D321" s="40"/>
      <c r="E321" s="33"/>
      <c r="F321" s="33"/>
      <c r="G321" s="36"/>
      <c r="H321" s="41"/>
    </row>
    <row r="322" spans="2:8" ht="12.75">
      <c r="B322" s="54"/>
      <c r="C322" s="55"/>
      <c r="D322" s="40"/>
      <c r="E322" s="33"/>
      <c r="F322" s="33"/>
      <c r="G322" s="36"/>
      <c r="H322" s="41"/>
    </row>
    <row r="323" spans="2:8" ht="12.75">
      <c r="B323" s="29"/>
      <c r="C323" s="30"/>
      <c r="D323" s="40"/>
      <c r="E323" s="32"/>
      <c r="F323" s="33"/>
      <c r="G323" s="36"/>
      <c r="H323" s="41"/>
    </row>
    <row r="324" spans="2:8" ht="12.75">
      <c r="B324" s="29"/>
      <c r="C324" s="30"/>
      <c r="D324" s="40"/>
      <c r="E324" s="33"/>
      <c r="F324" s="33"/>
      <c r="G324" s="36"/>
      <c r="H324" s="41"/>
    </row>
    <row r="325" spans="2:8" ht="12.75">
      <c r="B325" s="29"/>
      <c r="C325" s="30"/>
      <c r="D325" s="40"/>
      <c r="E325" s="33"/>
      <c r="F325" s="33"/>
      <c r="G325" s="36"/>
      <c r="H325" s="41"/>
    </row>
    <row r="326" spans="2:8" ht="12.75">
      <c r="B326" s="29"/>
      <c r="C326" s="30"/>
      <c r="D326" s="40"/>
      <c r="E326" s="33"/>
      <c r="F326" s="33"/>
      <c r="G326" s="36"/>
      <c r="H326" s="41"/>
    </row>
    <row r="327" spans="2:8" ht="12.75">
      <c r="B327" s="29"/>
      <c r="C327" s="30"/>
      <c r="D327" s="40"/>
      <c r="E327" s="33"/>
      <c r="F327" s="33"/>
      <c r="G327" s="36"/>
      <c r="H327" s="41"/>
    </row>
    <row r="328" spans="2:8" ht="12.75">
      <c r="B328" s="29"/>
      <c r="C328" s="30"/>
      <c r="D328" s="40"/>
      <c r="E328" s="33"/>
      <c r="F328" s="33"/>
      <c r="G328" s="36"/>
      <c r="H328" s="41"/>
    </row>
    <row r="329" spans="2:8" ht="12.75">
      <c r="B329" s="29"/>
      <c r="C329" s="30"/>
      <c r="D329" s="40"/>
      <c r="E329" s="32"/>
      <c r="F329" s="33"/>
      <c r="G329" s="36"/>
      <c r="H329" s="41"/>
    </row>
    <row r="330" spans="2:8" ht="12.75">
      <c r="B330" s="54"/>
      <c r="C330" s="55"/>
      <c r="D330" s="40"/>
      <c r="E330" s="33"/>
      <c r="F330" s="33"/>
      <c r="G330" s="36"/>
      <c r="H330" s="41"/>
    </row>
    <row r="331" spans="2:8" ht="12.75">
      <c r="B331" s="54"/>
      <c r="C331" s="55"/>
      <c r="D331" s="40"/>
      <c r="E331" s="33"/>
      <c r="F331" s="33"/>
      <c r="G331" s="36"/>
      <c r="H331" s="41"/>
    </row>
    <row r="332" spans="2:8" ht="12.75">
      <c r="B332" s="54"/>
      <c r="C332" s="55"/>
      <c r="D332" s="40"/>
      <c r="E332" s="33"/>
      <c r="F332" s="33"/>
      <c r="G332" s="36"/>
      <c r="H332" s="41"/>
    </row>
    <row r="333" spans="2:8" ht="12.75">
      <c r="B333" s="29"/>
      <c r="C333" s="30"/>
      <c r="D333" s="40"/>
      <c r="E333" s="32"/>
      <c r="F333" s="33"/>
      <c r="G333" s="36"/>
      <c r="H333" s="41"/>
    </row>
    <row r="334" spans="2:8" ht="12.75">
      <c r="B334" s="54"/>
      <c r="C334" s="55"/>
      <c r="D334" s="40"/>
      <c r="E334" s="33"/>
      <c r="F334" s="33"/>
      <c r="G334" s="36"/>
      <c r="H334" s="41"/>
    </row>
    <row r="335" spans="2:8" ht="12.75">
      <c r="B335" s="54"/>
      <c r="C335" s="55"/>
      <c r="D335" s="40"/>
      <c r="E335" s="33"/>
      <c r="F335" s="33"/>
      <c r="G335" s="36"/>
      <c r="H335" s="41"/>
    </row>
    <row r="336" spans="2:8" ht="12.75">
      <c r="B336" s="29"/>
      <c r="C336" s="30"/>
      <c r="D336" s="40"/>
      <c r="E336" s="32"/>
      <c r="F336" s="33"/>
      <c r="G336" s="36"/>
      <c r="H336" s="41"/>
    </row>
    <row r="337" spans="2:8" ht="12.75">
      <c r="B337" s="54"/>
      <c r="C337" s="55"/>
      <c r="D337" s="40"/>
      <c r="E337" s="33"/>
      <c r="F337" s="33"/>
      <c r="G337" s="36"/>
      <c r="H337" s="41"/>
    </row>
    <row r="338" spans="2:8" ht="12.75">
      <c r="B338" s="54"/>
      <c r="C338" s="55"/>
      <c r="D338" s="40"/>
      <c r="E338" s="33"/>
      <c r="F338" s="33"/>
      <c r="G338" s="36"/>
      <c r="H338" s="41"/>
    </row>
    <row r="339" spans="2:8" ht="12.75">
      <c r="B339" s="29"/>
      <c r="C339" s="30"/>
      <c r="D339" s="40"/>
      <c r="E339" s="32"/>
      <c r="F339" s="33"/>
      <c r="G339" s="36"/>
      <c r="H339" s="41"/>
    </row>
    <row r="340" spans="2:8" ht="12.75">
      <c r="B340" s="29"/>
      <c r="C340" s="30"/>
      <c r="D340" s="40"/>
      <c r="E340" s="33"/>
      <c r="F340" s="33"/>
      <c r="G340" s="36"/>
      <c r="H340" s="41"/>
    </row>
    <row r="341" spans="2:8" ht="12.75">
      <c r="B341" s="29"/>
      <c r="C341" s="30"/>
      <c r="D341" s="40"/>
      <c r="E341" s="33"/>
      <c r="F341" s="33"/>
      <c r="G341" s="36"/>
      <c r="H341" s="41"/>
    </row>
    <row r="342" spans="2:8" ht="12.75">
      <c r="B342" s="29"/>
      <c r="C342" s="30"/>
      <c r="D342" s="40"/>
      <c r="E342" s="33"/>
      <c r="F342" s="33"/>
      <c r="G342" s="36"/>
      <c r="H342" s="41"/>
    </row>
    <row r="343" spans="2:8" ht="12.75">
      <c r="B343" s="29"/>
      <c r="C343" s="30"/>
      <c r="D343" s="40"/>
      <c r="E343" s="33"/>
      <c r="F343" s="33"/>
      <c r="G343" s="36"/>
      <c r="H343" s="41"/>
    </row>
    <row r="344" spans="2:8" ht="12.75">
      <c r="B344" s="29"/>
      <c r="C344" s="30"/>
      <c r="D344" s="40"/>
      <c r="E344" s="32"/>
      <c r="F344" s="33"/>
      <c r="G344" s="36"/>
      <c r="H344" s="41"/>
    </row>
    <row r="345" spans="2:8" ht="12.75">
      <c r="B345" s="29"/>
      <c r="C345" s="30"/>
      <c r="D345" s="40"/>
      <c r="E345" s="33"/>
      <c r="F345" s="33"/>
      <c r="G345" s="36"/>
      <c r="H345" s="41"/>
    </row>
    <row r="346" spans="2:8" ht="12.75">
      <c r="B346" s="54"/>
      <c r="C346" s="55"/>
      <c r="D346" s="40"/>
      <c r="E346" s="33"/>
      <c r="F346" s="33"/>
      <c r="G346" s="36"/>
      <c r="H346" s="41"/>
    </row>
    <row r="347" spans="2:8" ht="12.75">
      <c r="B347" s="54"/>
      <c r="C347" s="55"/>
      <c r="D347" s="40"/>
      <c r="E347" s="33"/>
      <c r="F347" s="33"/>
      <c r="G347" s="36"/>
      <c r="H347" s="41"/>
    </row>
    <row r="348" spans="2:8" ht="12.75">
      <c r="B348" s="29"/>
      <c r="C348" s="30"/>
      <c r="D348" s="40"/>
      <c r="E348" s="32"/>
      <c r="F348" s="33"/>
      <c r="G348" s="36"/>
      <c r="H348" s="41"/>
    </row>
    <row r="349" spans="2:8" ht="12.75">
      <c r="B349" s="54"/>
      <c r="C349" s="55"/>
      <c r="D349" s="40"/>
      <c r="E349" s="33"/>
      <c r="F349" s="33"/>
      <c r="G349" s="36"/>
      <c r="H349" s="41"/>
    </row>
    <row r="350" spans="2:8" ht="12.75">
      <c r="B350" s="54"/>
      <c r="C350" s="55"/>
      <c r="D350" s="40"/>
      <c r="E350" s="33"/>
      <c r="F350" s="33"/>
      <c r="G350" s="36"/>
      <c r="H350" s="41"/>
    </row>
    <row r="351" spans="2:8" ht="12.75">
      <c r="B351" s="54"/>
      <c r="C351" s="55"/>
      <c r="D351" s="40"/>
      <c r="E351" s="33"/>
      <c r="F351" s="33"/>
      <c r="G351" s="36"/>
      <c r="H351" s="41"/>
    </row>
    <row r="352" spans="2:8" ht="12.75">
      <c r="B352" s="54"/>
      <c r="C352" s="55"/>
      <c r="D352" s="40"/>
      <c r="E352" s="33"/>
      <c r="F352" s="33"/>
      <c r="G352" s="36"/>
      <c r="H352" s="41"/>
    </row>
    <row r="353" spans="2:8" ht="12.75">
      <c r="B353" s="54"/>
      <c r="C353" s="55"/>
      <c r="D353" s="40"/>
      <c r="E353" s="33"/>
      <c r="F353" s="33"/>
      <c r="G353" s="36"/>
      <c r="H353" s="41"/>
    </row>
    <row r="354" spans="2:8" ht="12.75">
      <c r="B354" s="56"/>
      <c r="C354" s="57"/>
      <c r="D354" s="36"/>
      <c r="E354" s="37"/>
      <c r="F354" s="37"/>
      <c r="G354" s="36"/>
      <c r="H354" s="41"/>
    </row>
    <row r="355" spans="2:8" ht="12.75">
      <c r="B355" s="56"/>
      <c r="C355" s="57"/>
      <c r="D355" s="36"/>
      <c r="E355" s="37"/>
      <c r="F355" s="37"/>
      <c r="G355" s="36"/>
      <c r="H355" s="41"/>
    </row>
    <row r="356" spans="2:8" ht="12.75">
      <c r="B356" s="58"/>
      <c r="C356" s="59"/>
      <c r="D356" s="60"/>
      <c r="E356" s="61"/>
      <c r="F356" s="37"/>
      <c r="G356" s="36"/>
      <c r="H356" s="41"/>
    </row>
    <row r="357" spans="2:8" ht="12.75">
      <c r="B357" s="56"/>
      <c r="C357" s="57"/>
      <c r="D357" s="36"/>
      <c r="E357" s="37"/>
      <c r="F357" s="37"/>
      <c r="G357" s="36"/>
      <c r="H357" s="41"/>
    </row>
    <row r="358" spans="2:8" ht="12.75">
      <c r="B358" s="56"/>
      <c r="C358" s="57"/>
      <c r="D358" s="36"/>
      <c r="E358" s="37"/>
      <c r="F358" s="37"/>
      <c r="G358" s="36"/>
      <c r="H358" s="41"/>
    </row>
    <row r="359" spans="2:8" ht="12.75">
      <c r="B359" s="56"/>
      <c r="C359" s="57"/>
      <c r="D359" s="36"/>
      <c r="E359" s="37"/>
      <c r="F359" s="37"/>
      <c r="G359" s="36"/>
      <c r="H359" s="41"/>
    </row>
    <row r="360" spans="2:8" ht="12.75">
      <c r="B360" s="56"/>
      <c r="C360" s="57"/>
      <c r="D360" s="36"/>
      <c r="E360" s="37"/>
      <c r="F360" s="37"/>
      <c r="G360" s="36"/>
      <c r="H360" s="41"/>
    </row>
    <row r="361" spans="2:8" ht="12.75">
      <c r="B361" s="56"/>
      <c r="C361" s="57"/>
      <c r="D361" s="36"/>
      <c r="E361" s="37"/>
      <c r="F361" s="37"/>
      <c r="G361" s="36"/>
      <c r="H361" s="41"/>
    </row>
    <row r="362" spans="2:8" ht="12.75">
      <c r="B362" s="56"/>
      <c r="C362" s="57"/>
      <c r="D362" s="36"/>
      <c r="E362" s="37"/>
      <c r="F362" s="37"/>
      <c r="G362" s="36"/>
      <c r="H362" s="41"/>
    </row>
    <row r="363" spans="2:8" ht="12.75">
      <c r="B363" s="58"/>
      <c r="C363" s="59"/>
      <c r="D363" s="60"/>
      <c r="E363" s="61"/>
      <c r="F363" s="37"/>
      <c r="G363" s="36"/>
      <c r="H363" s="41"/>
    </row>
    <row r="364" spans="2:8" ht="12.75">
      <c r="B364" s="56"/>
      <c r="C364" s="57"/>
      <c r="D364" s="36"/>
      <c r="E364" s="37"/>
      <c r="F364" s="37"/>
      <c r="G364" s="36"/>
      <c r="H364" s="41"/>
    </row>
    <row r="365" spans="2:8" ht="12.75">
      <c r="B365" s="56"/>
      <c r="C365" s="57"/>
      <c r="D365" s="36"/>
      <c r="E365" s="37"/>
      <c r="F365" s="37"/>
      <c r="G365" s="36"/>
      <c r="H365" s="41"/>
    </row>
    <row r="366" spans="2:8" ht="12.75">
      <c r="B366" s="56"/>
      <c r="C366" s="57"/>
      <c r="D366" s="36"/>
      <c r="E366" s="37"/>
      <c r="F366" s="37"/>
      <c r="G366" s="36"/>
      <c r="H366" s="41"/>
    </row>
    <row r="367" spans="2:8" ht="12.75">
      <c r="B367" s="56"/>
      <c r="C367" s="57"/>
      <c r="D367" s="36"/>
      <c r="E367" s="37"/>
      <c r="F367" s="37"/>
      <c r="G367" s="36"/>
      <c r="H367" s="41"/>
    </row>
    <row r="368" spans="2:8" ht="12.75">
      <c r="B368" s="58"/>
      <c r="C368" s="59"/>
      <c r="D368" s="60"/>
      <c r="E368" s="61"/>
      <c r="F368" s="37"/>
      <c r="G368" s="36"/>
      <c r="H368" s="41"/>
    </row>
    <row r="369" spans="2:8" ht="12.75">
      <c r="B369" s="56"/>
      <c r="C369" s="57"/>
      <c r="D369" s="36"/>
      <c r="E369" s="37"/>
      <c r="F369" s="37"/>
      <c r="G369" s="36"/>
      <c r="H369" s="41"/>
    </row>
    <row r="370" spans="2:8" ht="12.75">
      <c r="B370" s="56"/>
      <c r="C370" s="57"/>
      <c r="D370" s="36"/>
      <c r="E370" s="37"/>
      <c r="F370" s="37"/>
      <c r="G370" s="36"/>
      <c r="H370" s="41"/>
    </row>
    <row r="371" spans="2:8" ht="12.75">
      <c r="B371" s="56"/>
      <c r="C371" s="57"/>
      <c r="D371" s="36"/>
      <c r="E371" s="37"/>
      <c r="F371" s="37"/>
      <c r="G371" s="36"/>
      <c r="H371" s="41"/>
    </row>
    <row r="372" spans="2:8" ht="12.75">
      <c r="B372" s="56"/>
      <c r="C372" s="57"/>
      <c r="D372" s="36"/>
      <c r="E372" s="37"/>
      <c r="F372" s="37"/>
      <c r="G372" s="36"/>
      <c r="H372" s="41"/>
    </row>
    <row r="373" spans="2:8" ht="12.75">
      <c r="B373" s="56"/>
      <c r="C373" s="57"/>
      <c r="D373" s="36"/>
      <c r="E373" s="37"/>
      <c r="F373" s="37"/>
      <c r="G373" s="36"/>
      <c r="H373" s="41"/>
    </row>
    <row r="374" spans="2:8" ht="12.75">
      <c r="B374" s="58"/>
      <c r="C374" s="59"/>
      <c r="D374" s="60"/>
      <c r="E374" s="61"/>
      <c r="F374" s="37"/>
      <c r="G374" s="36"/>
      <c r="H374" s="41"/>
    </row>
    <row r="375" spans="2:8" ht="12.75">
      <c r="B375" s="56"/>
      <c r="C375" s="57"/>
      <c r="D375" s="36"/>
      <c r="E375" s="37"/>
      <c r="F375" s="37"/>
      <c r="G375" s="36"/>
      <c r="H375" s="41"/>
    </row>
    <row r="376" spans="2:8" ht="12.75">
      <c r="B376" s="56"/>
      <c r="C376" s="57"/>
      <c r="D376" s="36"/>
      <c r="E376" s="37"/>
      <c r="F376" s="37"/>
      <c r="G376" s="36"/>
      <c r="H376" s="41"/>
    </row>
    <row r="377" spans="2:8" ht="12.75">
      <c r="B377" s="58"/>
      <c r="C377" s="59"/>
      <c r="D377" s="60"/>
      <c r="E377" s="61"/>
      <c r="F377" s="37"/>
      <c r="G377" s="36"/>
      <c r="H377" s="41"/>
    </row>
    <row r="378" spans="2:8" ht="12.75">
      <c r="B378" s="56"/>
      <c r="C378" s="57"/>
      <c r="D378" s="36"/>
      <c r="E378" s="37"/>
      <c r="F378" s="37"/>
      <c r="G378" s="36"/>
      <c r="H378" s="41"/>
    </row>
    <row r="379" spans="2:8" ht="12.75">
      <c r="B379" s="56"/>
      <c r="C379" s="57"/>
      <c r="D379" s="36"/>
      <c r="E379" s="37"/>
      <c r="F379" s="37"/>
      <c r="G379" s="36"/>
      <c r="H379" s="41"/>
    </row>
    <row r="380" spans="2:8" ht="12.75">
      <c r="B380" s="56"/>
      <c r="C380" s="57"/>
      <c r="D380" s="36"/>
      <c r="E380" s="37"/>
      <c r="F380" s="37"/>
      <c r="G380" s="36"/>
      <c r="H380" s="41"/>
    </row>
    <row r="381" spans="2:8" ht="12.75">
      <c r="B381" s="56"/>
      <c r="C381" s="57"/>
      <c r="D381" s="36"/>
      <c r="E381" s="37"/>
      <c r="F381" s="37"/>
      <c r="G381" s="36"/>
      <c r="H381" s="41"/>
    </row>
    <row r="382" spans="2:8" ht="12.75">
      <c r="B382" s="58"/>
      <c r="C382" s="59"/>
      <c r="D382" s="60"/>
      <c r="E382" s="61"/>
      <c r="F382" s="37"/>
      <c r="G382" s="36"/>
      <c r="H382" s="41"/>
    </row>
    <row r="383" spans="2:8" ht="12.75">
      <c r="B383" s="56"/>
      <c r="C383" s="57"/>
      <c r="D383" s="36"/>
      <c r="E383" s="37"/>
      <c r="F383" s="37"/>
      <c r="G383" s="36"/>
      <c r="H383" s="41"/>
    </row>
    <row r="384" spans="2:8" ht="12.75">
      <c r="B384" s="56"/>
      <c r="C384" s="57"/>
      <c r="D384" s="36"/>
      <c r="E384" s="37"/>
      <c r="F384" s="37"/>
      <c r="G384" s="36"/>
      <c r="H384" s="41"/>
    </row>
    <row r="385" spans="2:8" ht="12.75">
      <c r="B385" s="56"/>
      <c r="C385" s="57"/>
      <c r="D385" s="36"/>
      <c r="E385" s="37"/>
      <c r="F385" s="37"/>
      <c r="G385" s="36"/>
      <c r="H385" s="41"/>
    </row>
    <row r="386" spans="2:8" ht="12.75">
      <c r="B386" s="56"/>
      <c r="C386" s="57"/>
      <c r="D386" s="36"/>
      <c r="E386" s="37"/>
      <c r="F386" s="37"/>
      <c r="G386" s="36"/>
      <c r="H386" s="41"/>
    </row>
    <row r="387" spans="2:8" ht="12.75">
      <c r="B387" s="56"/>
      <c r="C387" s="57"/>
      <c r="D387" s="36"/>
      <c r="E387" s="37"/>
      <c r="F387" s="37"/>
      <c r="G387" s="36"/>
      <c r="H387" s="41"/>
    </row>
    <row r="388" spans="2:8" ht="12.75">
      <c r="B388" s="56"/>
      <c r="C388" s="57"/>
      <c r="D388" s="36"/>
      <c r="E388" s="37"/>
      <c r="F388" s="37"/>
      <c r="G388" s="36"/>
      <c r="H388" s="41"/>
    </row>
    <row r="389" spans="2:8" ht="12.75">
      <c r="B389" s="58"/>
      <c r="C389" s="59"/>
      <c r="D389" s="60"/>
      <c r="E389" s="61"/>
      <c r="F389" s="37"/>
      <c r="G389" s="36"/>
      <c r="H389" s="41"/>
    </row>
    <row r="390" spans="2:8" ht="12.75">
      <c r="B390" s="56"/>
      <c r="C390" s="57"/>
      <c r="D390" s="36"/>
      <c r="E390" s="37"/>
      <c r="F390" s="37"/>
      <c r="G390" s="36"/>
      <c r="H390" s="41"/>
    </row>
    <row r="391" spans="2:8" ht="12.75">
      <c r="B391" s="56"/>
      <c r="C391" s="57"/>
      <c r="D391" s="36"/>
      <c r="E391" s="37"/>
      <c r="F391" s="37"/>
      <c r="G391" s="36"/>
      <c r="H391" s="41"/>
    </row>
    <row r="392" spans="2:8" ht="12.75">
      <c r="B392" s="56"/>
      <c r="C392" s="57"/>
      <c r="D392" s="36"/>
      <c r="E392" s="37"/>
      <c r="F392" s="37"/>
      <c r="G392" s="36"/>
      <c r="H392" s="41"/>
    </row>
    <row r="393" spans="2:8" ht="12.75">
      <c r="B393" s="56"/>
      <c r="C393" s="57"/>
      <c r="D393" s="36"/>
      <c r="E393" s="37"/>
      <c r="F393" s="37"/>
      <c r="G393" s="36"/>
      <c r="H393" s="41"/>
    </row>
    <row r="394" spans="2:8" ht="12.75">
      <c r="B394" s="56"/>
      <c r="C394" s="57"/>
      <c r="D394" s="36"/>
      <c r="E394" s="37"/>
      <c r="F394" s="37"/>
      <c r="G394" s="36"/>
      <c r="H394" s="41"/>
    </row>
    <row r="395" spans="2:8" ht="12.75">
      <c r="B395" s="56"/>
      <c r="C395" s="57"/>
      <c r="D395" s="36"/>
      <c r="E395" s="37"/>
      <c r="F395" s="37"/>
      <c r="G395" s="36"/>
      <c r="H395" s="41"/>
    </row>
    <row r="396" spans="2:8" ht="12.75">
      <c r="B396" s="56"/>
      <c r="C396" s="57"/>
      <c r="D396" s="36"/>
      <c r="E396" s="37"/>
      <c r="F396" s="37"/>
      <c r="G396" s="36"/>
      <c r="H396" s="41"/>
    </row>
    <row r="397" spans="2:8" ht="12.75">
      <c r="B397" s="56"/>
      <c r="C397" s="57"/>
      <c r="D397" s="36"/>
      <c r="E397" s="37"/>
      <c r="F397" s="37"/>
      <c r="G397" s="36"/>
      <c r="H397" s="41"/>
    </row>
    <row r="398" spans="2:8" ht="12.75">
      <c r="B398" s="56"/>
      <c r="C398" s="57"/>
      <c r="D398" s="36"/>
      <c r="E398" s="37"/>
      <c r="F398" s="37"/>
      <c r="G398" s="36"/>
      <c r="H398" s="41"/>
    </row>
    <row r="399" spans="2:8" ht="12.75">
      <c r="B399" s="58"/>
      <c r="C399" s="59"/>
      <c r="D399" s="60"/>
      <c r="E399" s="61"/>
      <c r="F399" s="37"/>
      <c r="G399" s="36"/>
      <c r="H399" s="41"/>
    </row>
    <row r="400" spans="2:8" ht="12.75">
      <c r="B400" s="56"/>
      <c r="C400" s="57"/>
      <c r="D400" s="36"/>
      <c r="E400" s="37"/>
      <c r="F400" s="37"/>
      <c r="G400" s="36"/>
      <c r="H400" s="41"/>
    </row>
    <row r="401" spans="2:8" ht="12.75">
      <c r="B401" s="56"/>
      <c r="C401" s="57"/>
      <c r="D401" s="36"/>
      <c r="E401" s="37"/>
      <c r="F401" s="37"/>
      <c r="G401" s="36"/>
      <c r="H401" s="41"/>
    </row>
    <row r="402" spans="2:8" ht="12.75">
      <c r="B402" s="56"/>
      <c r="C402" s="57"/>
      <c r="D402" s="36"/>
      <c r="E402" s="37"/>
      <c r="F402" s="37"/>
      <c r="G402" s="36"/>
      <c r="H402" s="41"/>
    </row>
    <row r="403" spans="2:8" ht="12.75">
      <c r="B403" s="56"/>
      <c r="C403" s="57"/>
      <c r="D403" s="36"/>
      <c r="E403" s="37"/>
      <c r="F403" s="37"/>
      <c r="G403" s="36"/>
      <c r="H403" s="41"/>
    </row>
    <row r="404" spans="2:8" ht="12.75">
      <c r="B404" s="56"/>
      <c r="C404" s="57"/>
      <c r="D404" s="36"/>
      <c r="E404" s="37"/>
      <c r="F404" s="37"/>
      <c r="G404" s="36"/>
      <c r="H404" s="41"/>
    </row>
    <row r="405" spans="2:8" ht="12.75">
      <c r="B405" s="58"/>
      <c r="C405" s="59"/>
      <c r="D405" s="60"/>
      <c r="E405" s="61"/>
      <c r="F405" s="37"/>
      <c r="G405" s="36"/>
      <c r="H405" s="41"/>
    </row>
    <row r="406" spans="2:8" ht="12.75">
      <c r="B406" s="56"/>
      <c r="C406" s="57"/>
      <c r="D406" s="36"/>
      <c r="E406" s="37"/>
      <c r="F406" s="37"/>
      <c r="G406" s="36"/>
      <c r="H406" s="41"/>
    </row>
    <row r="407" spans="2:8" ht="12.75">
      <c r="B407" s="56"/>
      <c r="C407" s="57"/>
      <c r="D407" s="36"/>
      <c r="E407" s="37"/>
      <c r="F407" s="37"/>
      <c r="G407" s="36"/>
      <c r="H407" s="41"/>
    </row>
    <row r="408" spans="2:8" ht="12.75">
      <c r="B408" s="56"/>
      <c r="C408" s="57"/>
      <c r="D408" s="36"/>
      <c r="E408" s="37"/>
      <c r="F408" s="37"/>
      <c r="G408" s="36"/>
      <c r="H408" s="41"/>
    </row>
    <row r="409" spans="2:8" ht="12.75">
      <c r="B409" s="56"/>
      <c r="C409" s="57"/>
      <c r="D409" s="36"/>
      <c r="E409" s="37"/>
      <c r="F409" s="37"/>
      <c r="G409" s="36"/>
      <c r="H409" s="41"/>
    </row>
    <row r="410" spans="2:8" ht="12.75">
      <c r="B410" s="56"/>
      <c r="C410" s="57"/>
      <c r="D410" s="36"/>
      <c r="E410" s="37"/>
      <c r="F410" s="37"/>
      <c r="G410" s="36"/>
      <c r="H410" s="41"/>
    </row>
    <row r="411" spans="2:8" ht="12.75">
      <c r="B411" s="56"/>
      <c r="C411" s="57"/>
      <c r="D411" s="36"/>
      <c r="E411" s="37"/>
      <c r="F411" s="37"/>
      <c r="G411" s="36"/>
      <c r="H411" s="41"/>
    </row>
    <row r="412" spans="2:8" ht="12.75">
      <c r="B412" s="56"/>
      <c r="C412" s="57"/>
      <c r="D412" s="36"/>
      <c r="E412" s="37"/>
      <c r="F412" s="37"/>
      <c r="G412" s="36"/>
      <c r="H412" s="41"/>
    </row>
    <row r="413" spans="2:8" ht="12.75">
      <c r="B413" s="56"/>
      <c r="C413" s="57"/>
      <c r="D413" s="36"/>
      <c r="E413" s="37"/>
      <c r="F413" s="37"/>
      <c r="G413" s="36"/>
      <c r="H413" s="41"/>
    </row>
    <row r="414" spans="2:8" ht="12.75">
      <c r="B414" s="56"/>
      <c r="C414" s="57"/>
      <c r="D414" s="36"/>
      <c r="E414" s="37"/>
      <c r="F414" s="37"/>
      <c r="G414" s="36"/>
      <c r="H414" s="41"/>
    </row>
    <row r="415" spans="2:8" ht="12.75">
      <c r="B415" s="56"/>
      <c r="C415" s="57"/>
      <c r="D415" s="36"/>
      <c r="E415" s="37"/>
      <c r="F415" s="37"/>
      <c r="G415" s="36"/>
      <c r="H415" s="41"/>
    </row>
    <row r="416" spans="2:8" ht="12.75">
      <c r="B416" s="56"/>
      <c r="C416" s="57"/>
      <c r="D416" s="36"/>
      <c r="E416" s="37"/>
      <c r="F416" s="37"/>
      <c r="G416" s="36"/>
      <c r="H416" s="41"/>
    </row>
    <row r="417" spans="2:8" ht="12.75">
      <c r="B417" s="56"/>
      <c r="C417" s="57"/>
      <c r="D417" s="36"/>
      <c r="E417" s="37"/>
      <c r="F417" s="37"/>
      <c r="G417" s="36"/>
      <c r="H417" s="41"/>
    </row>
    <row r="418" spans="2:8" ht="12.75">
      <c r="B418" s="56"/>
      <c r="C418" s="57"/>
      <c r="D418" s="36"/>
      <c r="E418" s="37"/>
      <c r="F418" s="37"/>
      <c r="G418" s="36"/>
      <c r="H418" s="41"/>
    </row>
    <row r="419" spans="2:8" ht="12.75">
      <c r="B419" s="56"/>
      <c r="C419" s="57"/>
      <c r="D419" s="36"/>
      <c r="E419" s="37"/>
      <c r="F419" s="37"/>
      <c r="G419" s="36"/>
      <c r="H419" s="41"/>
    </row>
    <row r="420" spans="2:8" ht="12.75">
      <c r="B420" s="58"/>
      <c r="C420" s="59"/>
      <c r="D420" s="60"/>
      <c r="E420" s="61"/>
      <c r="F420" s="37"/>
      <c r="G420" s="36"/>
      <c r="H420" s="41"/>
    </row>
    <row r="421" spans="2:8" ht="12.75">
      <c r="B421" s="56"/>
      <c r="C421" s="57"/>
      <c r="D421" s="36"/>
      <c r="E421" s="37"/>
      <c r="F421" s="37"/>
      <c r="G421" s="36"/>
      <c r="H421" s="41"/>
    </row>
    <row r="422" spans="2:8" ht="12.75">
      <c r="B422" s="56"/>
      <c r="C422" s="57"/>
      <c r="D422" s="36"/>
      <c r="E422" s="37"/>
      <c r="F422" s="37"/>
      <c r="G422" s="36"/>
      <c r="H422" s="41"/>
    </row>
    <row r="423" spans="2:8" ht="12.75">
      <c r="B423" s="58"/>
      <c r="C423" s="59"/>
      <c r="D423" s="60"/>
      <c r="E423" s="61"/>
      <c r="F423" s="37"/>
      <c r="G423" s="36"/>
      <c r="H423" s="41"/>
    </row>
    <row r="424" spans="2:8" ht="12.75">
      <c r="B424" s="56"/>
      <c r="C424" s="57"/>
      <c r="D424" s="36"/>
      <c r="E424" s="37"/>
      <c r="F424" s="37"/>
      <c r="G424" s="36"/>
      <c r="H424" s="41"/>
    </row>
    <row r="636" ht="51.75" customHeight="1"/>
    <row r="647" ht="37.5" customHeight="1"/>
    <row r="656" ht="12.75" customHeight="1"/>
    <row r="691" ht="12.75" customHeight="1"/>
    <row r="726" ht="37.5" customHeight="1"/>
    <row r="727" ht="128.25" customHeight="1"/>
    <row r="886" ht="27.75" customHeight="1"/>
    <row r="994" ht="79.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34" ht="27" customHeight="1"/>
    <row r="1060" ht="27" customHeight="1"/>
    <row r="1064" ht="27" customHeight="1"/>
    <row r="1068" ht="27" customHeight="1"/>
    <row r="1083" ht="27" customHeight="1"/>
    <row r="1085" ht="37.5" customHeight="1"/>
    <row r="1087" ht="37.5" customHeight="1"/>
    <row r="1283" ht="25.5" customHeight="1"/>
    <row r="1299" ht="37.5" customHeight="1"/>
    <row r="1312" ht="14.25" customHeight="1"/>
    <row r="1314" ht="14.25" customHeight="1"/>
    <row r="1319" ht="14.25" customHeight="1"/>
    <row r="1320" ht="14.25" customHeight="1"/>
    <row r="1321" ht="26.25" customHeight="1"/>
    <row r="1322" ht="26.25" customHeight="1"/>
    <row r="1323" ht="26.25" customHeight="1"/>
    <row r="1324" ht="14.25" customHeight="1"/>
    <row r="1325" ht="14.25" customHeight="1"/>
    <row r="1326" ht="14.25" customHeight="1"/>
    <row r="1327" ht="14.25" customHeight="1"/>
    <row r="1328" ht="14.25" customHeight="1"/>
    <row r="1354" ht="28.5" customHeight="1"/>
    <row r="1357" ht="28.5" customHeight="1"/>
    <row r="1365" ht="28.5" customHeight="1"/>
    <row r="1368" ht="28.5" customHeight="1"/>
    <row r="1453" ht="13.5" customHeight="1"/>
    <row r="1457" ht="13.5" customHeight="1"/>
    <row r="1530" ht="15" customHeight="1"/>
    <row r="1765" ht="15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3.25" customHeight="1"/>
    <row r="1865" ht="23.25" customHeight="1"/>
    <row r="1866" ht="23.25" customHeight="1"/>
    <row r="1867" ht="23.25" customHeight="1"/>
    <row r="1868" ht="23.25" customHeight="1"/>
    <row r="1869" ht="23.25" customHeight="1"/>
    <row r="1870" ht="24.75" customHeight="1"/>
    <row r="1871" ht="24.75" customHeight="1"/>
    <row r="1872" ht="24.75" customHeight="1"/>
    <row r="1873" ht="55.5" customHeight="1"/>
    <row r="1874" ht="25.5" customHeight="1"/>
    <row r="1875" ht="25.5" customHeight="1"/>
    <row r="1876" ht="25.5" customHeight="1"/>
    <row r="1877" ht="25.5" customHeight="1"/>
    <row r="1878" ht="25.5" customHeight="1"/>
    <row r="1879" ht="24" customHeight="1"/>
    <row r="1880" ht="24" customHeight="1"/>
    <row r="1881" ht="24" customHeight="1"/>
    <row r="1882" ht="24" customHeight="1"/>
    <row r="1883" ht="24" customHeight="1"/>
    <row r="1884" ht="24" customHeight="1"/>
    <row r="1885" ht="24" customHeight="1"/>
    <row r="1886" ht="24" customHeight="1"/>
    <row r="1887" ht="24" customHeight="1"/>
    <row r="1888" ht="24" customHeight="1"/>
    <row r="1889" ht="24" customHeight="1"/>
    <row r="1890" ht="24.75" customHeight="1"/>
    <row r="1891" ht="24.75" customHeight="1"/>
    <row r="1892" ht="24.75" customHeight="1"/>
    <row r="1893" ht="24" customHeight="1"/>
    <row r="1894" ht="24" customHeight="1"/>
    <row r="1895" ht="24" customHeight="1"/>
    <row r="1896" ht="24" customHeight="1"/>
    <row r="1897" ht="24" customHeight="1"/>
    <row r="1898" ht="24" customHeight="1"/>
    <row r="1899" ht="24" customHeight="1"/>
    <row r="1900" ht="24" customHeight="1"/>
    <row r="2047" ht="12" customHeight="1"/>
    <row r="2050" ht="42.75" customHeight="1"/>
    <row r="2052" ht="27" customHeight="1"/>
    <row r="2053" ht="15.75" customHeight="1"/>
    <row r="2055" ht="12" customHeight="1"/>
    <row r="2056" ht="12" customHeight="1"/>
    <row r="2057" ht="12" customHeight="1"/>
    <row r="2058" ht="12" customHeight="1"/>
    <row r="2249" ht="24.75" customHeight="1"/>
  </sheetData>
  <sheetProtection/>
  <autoFilter ref="B8:H2249"/>
  <dataValidations count="2">
    <dataValidation type="list" allowBlank="1" showErrorMessage="1" sqref="G45:G424 G10:G41 G1 G4:G7">
      <formula1>"Passed,Failed,Postponed,Not Applicable,Inaccurate,x,p"</formula1>
      <formula2>0</formula2>
    </dataValidation>
    <dataValidation type="list" allowBlank="1" showInputMessage="1" showErrorMessage="1" sqref="G42:G44">
      <formula1>"Passed,Failed,Postponed,Not Applicable,Inaccurate,x,p"</formula1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 r:id="rId2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.140625" style="62" customWidth="1"/>
    <col min="2" max="2" width="18.421875" style="62" customWidth="1"/>
    <col min="3" max="3" width="16.00390625" style="62" customWidth="1"/>
    <col min="4" max="4" width="21.00390625" style="62" customWidth="1"/>
    <col min="5" max="5" width="21.421875" style="62" customWidth="1"/>
    <col min="6" max="6" width="15.421875" style="62" customWidth="1"/>
    <col min="7" max="7" width="16.00390625" style="62" customWidth="1"/>
    <col min="8" max="8" width="10.28125" style="62" customWidth="1"/>
    <col min="9" max="16384" width="16.00390625" style="62" customWidth="1"/>
  </cols>
  <sheetData>
    <row r="1" ht="9" customHeight="1"/>
    <row r="2" spans="2:8" s="1" customFormat="1" ht="15" customHeight="1">
      <c r="B2" s="307"/>
      <c r="C2" s="307"/>
      <c r="D2" s="307"/>
      <c r="E2" s="307"/>
      <c r="F2" s="307"/>
      <c r="G2" s="307"/>
      <c r="H2" s="307"/>
    </row>
    <row r="3" spans="2:8" s="1" customFormat="1" ht="12.75">
      <c r="B3" s="308"/>
      <c r="C3" s="308"/>
      <c r="D3" s="308"/>
      <c r="E3" s="308"/>
      <c r="F3" s="308"/>
      <c r="G3" s="308"/>
      <c r="H3" s="308"/>
    </row>
    <row r="4" spans="2:8" s="1" customFormat="1" ht="12.75">
      <c r="B4" s="308"/>
      <c r="C4" s="308"/>
      <c r="D4" s="308"/>
      <c r="E4" s="308"/>
      <c r="F4" s="308"/>
      <c r="G4" s="308"/>
      <c r="H4" s="308"/>
    </row>
    <row r="6" ht="12.75">
      <c r="B6" s="204" t="s">
        <v>224</v>
      </c>
    </row>
    <row r="7" ht="13.5" thickBot="1"/>
    <row r="8" spans="2:3" ht="12.75">
      <c r="B8" s="63" t="s">
        <v>164</v>
      </c>
      <c r="C8" s="64" t="s">
        <v>6</v>
      </c>
    </row>
    <row r="9" spans="2:3" ht="12.75">
      <c r="B9" s="65" t="s">
        <v>165</v>
      </c>
      <c r="C9" s="66">
        <f>SUM(C10:C14)</f>
        <v>0</v>
      </c>
    </row>
    <row r="10" spans="2:3" ht="12.75">
      <c r="B10" s="65" t="s">
        <v>166</v>
      </c>
      <c r="C10" s="66">
        <f>COUNTIF(Steps!G:G,"Passed")</f>
        <v>0</v>
      </c>
    </row>
    <row r="11" spans="2:3" ht="12.75">
      <c r="B11" s="65" t="s">
        <v>167</v>
      </c>
      <c r="C11" s="66">
        <f>COUNTIF(Steps!G:G,"Failed")</f>
        <v>0</v>
      </c>
    </row>
    <row r="12" spans="2:3" ht="12.75">
      <c r="B12" s="65" t="s">
        <v>168</v>
      </c>
      <c r="C12" s="66">
        <f>COUNTIF(Steps!G:G,"Postponed")</f>
        <v>0</v>
      </c>
    </row>
    <row r="13" spans="2:3" ht="12.75">
      <c r="B13" s="65" t="s">
        <v>169</v>
      </c>
      <c r="C13" s="66">
        <f>COUNTIF(Steps!G:G,"Not Applicable")</f>
        <v>0</v>
      </c>
    </row>
    <row r="14" spans="2:3" ht="12.75">
      <c r="B14" s="65" t="s">
        <v>170</v>
      </c>
      <c r="C14" s="66">
        <f>COUNTIF(Steps!G:G,"Inaccurate")</f>
        <v>0</v>
      </c>
    </row>
    <row r="15" spans="2:3" ht="12.75">
      <c r="B15" s="67"/>
      <c r="C15" s="68"/>
    </row>
    <row r="17" spans="2:3" ht="15" customHeight="1">
      <c r="B17" s="309" t="s">
        <v>171</v>
      </c>
      <c r="C17" s="309"/>
    </row>
    <row r="18" spans="2:5" ht="12.75">
      <c r="B18" s="69" t="s">
        <v>172</v>
      </c>
      <c r="C18" s="70">
        <f>COUNTIF(Cases!D:D,"I")</f>
        <v>51</v>
      </c>
      <c r="D18" s="71"/>
      <c r="E18" s="72"/>
    </row>
    <row r="19" spans="2:5" ht="12.75">
      <c r="B19" s="69" t="s">
        <v>173</v>
      </c>
      <c r="C19" s="70">
        <f>COUNTIF(Cases!D:D,"II")</f>
        <v>15</v>
      </c>
      <c r="D19" s="71"/>
      <c r="E19" s="72"/>
    </row>
    <row r="20" spans="2:5" ht="12.75">
      <c r="B20" s="69" t="s">
        <v>173</v>
      </c>
      <c r="C20" s="70">
        <f>COUNTIF(Cases!D:D,"III")</f>
        <v>0</v>
      </c>
      <c r="D20" s="71"/>
      <c r="E20" s="72"/>
    </row>
    <row r="21" spans="2:5" ht="12.75">
      <c r="B21" s="73" t="s">
        <v>165</v>
      </c>
      <c r="C21" s="74">
        <f>SUM(C18:C20)</f>
        <v>66</v>
      </c>
      <c r="D21" s="75"/>
      <c r="E21" s="22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.8515625" style="76" customWidth="1"/>
    <col min="2" max="2" width="9.28125" style="76" customWidth="1"/>
    <col min="3" max="3" width="27.140625" style="76" customWidth="1"/>
    <col min="4" max="4" width="25.421875" style="76" customWidth="1"/>
    <col min="5" max="5" width="25.140625" style="76" customWidth="1"/>
    <col min="6" max="6" width="18.421875" style="76" customWidth="1"/>
    <col min="7" max="7" width="22.8515625" style="76" customWidth="1"/>
    <col min="8" max="16384" width="9.421875" style="0" customWidth="1"/>
  </cols>
  <sheetData>
    <row r="1" spans="1:7" ht="12.75">
      <c r="A1" s="77"/>
      <c r="B1" s="77"/>
      <c r="C1" s="77"/>
      <c r="D1" s="77"/>
      <c r="E1" s="77"/>
      <c r="F1" s="77"/>
      <c r="G1" s="77"/>
    </row>
    <row r="2" spans="2:7" s="78" customFormat="1" ht="15.75" customHeight="1">
      <c r="B2" s="310" t="s">
        <v>174</v>
      </c>
      <c r="C2" s="310"/>
      <c r="D2" s="310"/>
      <c r="E2" s="310"/>
      <c r="F2" s="310"/>
      <c r="G2" s="310"/>
    </row>
    <row r="3" spans="1:7" ht="12.75">
      <c r="A3" s="77"/>
      <c r="B3" s="79" t="s">
        <v>0</v>
      </c>
      <c r="C3" s="80" t="s">
        <v>175</v>
      </c>
      <c r="D3" s="80" t="s">
        <v>176</v>
      </c>
      <c r="E3" s="80" t="s">
        <v>177</v>
      </c>
      <c r="F3" s="80" t="s">
        <v>178</v>
      </c>
      <c r="G3" s="81" t="s">
        <v>179</v>
      </c>
    </row>
    <row r="4" spans="1:7" ht="12.75">
      <c r="A4" s="77"/>
      <c r="B4" s="82"/>
      <c r="C4" s="83"/>
      <c r="D4" s="84"/>
      <c r="E4" s="85"/>
      <c r="F4" s="86"/>
      <c r="G4" s="87"/>
    </row>
    <row r="5" spans="1:7" ht="12.75">
      <c r="A5" s="77"/>
      <c r="B5" s="88"/>
      <c r="C5" s="89"/>
      <c r="D5" s="90"/>
      <c r="E5" s="90"/>
      <c r="F5" s="90"/>
      <c r="G5" s="91"/>
    </row>
    <row r="6" spans="1:7" ht="12.75">
      <c r="A6" s="77"/>
      <c r="B6" s="92"/>
      <c r="C6" s="93"/>
      <c r="D6" s="90"/>
      <c r="E6" s="90"/>
      <c r="F6" s="90"/>
      <c r="G6" s="91"/>
    </row>
    <row r="7" spans="1:7" ht="12.75">
      <c r="A7" s="77"/>
      <c r="B7" s="92"/>
      <c r="C7" s="93"/>
      <c r="D7" s="90"/>
      <c r="E7" s="90"/>
      <c r="F7" s="90"/>
      <c r="G7" s="91"/>
    </row>
    <row r="8" spans="1:7" ht="12.75">
      <c r="A8" s="77"/>
      <c r="B8" s="94"/>
      <c r="C8" s="95"/>
      <c r="D8" s="90"/>
      <c r="E8" s="90"/>
      <c r="F8" s="90"/>
      <c r="G8" s="91"/>
    </row>
    <row r="9" spans="1:7" ht="12.75">
      <c r="A9" s="77"/>
      <c r="B9" s="94"/>
      <c r="C9" s="95"/>
      <c r="D9" s="90"/>
      <c r="E9" s="90"/>
      <c r="F9" s="90"/>
      <c r="G9" s="91"/>
    </row>
    <row r="10" spans="1:7" ht="12.75">
      <c r="A10" s="77"/>
      <c r="B10" s="94"/>
      <c r="C10" s="95"/>
      <c r="D10" s="90"/>
      <c r="E10" s="90"/>
      <c r="F10" s="90"/>
      <c r="G10" s="91"/>
    </row>
    <row r="11" spans="1:7" ht="12.75">
      <c r="A11" s="77"/>
      <c r="B11" s="94"/>
      <c r="C11" s="95"/>
      <c r="D11" s="90"/>
      <c r="E11" s="90"/>
      <c r="F11" s="90"/>
      <c r="G11" s="91"/>
    </row>
    <row r="12" spans="1:7" ht="12.75">
      <c r="A12" s="77"/>
      <c r="B12" s="94"/>
      <c r="C12" s="95"/>
      <c r="D12" s="90"/>
      <c r="E12" s="90"/>
      <c r="F12" s="90"/>
      <c r="G12" s="91"/>
    </row>
    <row r="13" spans="1:7" ht="12.75">
      <c r="A13" s="77"/>
      <c r="B13" s="94"/>
      <c r="C13" s="96"/>
      <c r="D13" s="90"/>
      <c r="E13" s="97"/>
      <c r="F13" s="90"/>
      <c r="G13" s="91"/>
    </row>
    <row r="14" spans="1:7" ht="12.75">
      <c r="A14" s="77"/>
      <c r="B14" s="98"/>
      <c r="C14" s="89"/>
      <c r="D14" s="90"/>
      <c r="E14" s="89"/>
      <c r="F14" s="90"/>
      <c r="G14" s="91"/>
    </row>
    <row r="15" spans="1:7" ht="12.75">
      <c r="A15" s="77"/>
      <c r="B15" s="98"/>
      <c r="C15" s="89"/>
      <c r="D15" s="90"/>
      <c r="E15" s="89"/>
      <c r="F15" s="90"/>
      <c r="G15" s="91"/>
    </row>
    <row r="16" spans="1:7" ht="12.75">
      <c r="A16" s="77"/>
      <c r="B16" s="99"/>
      <c r="C16" s="100"/>
      <c r="D16" s="90"/>
      <c r="E16" s="89"/>
      <c r="F16" s="90"/>
      <c r="G16" s="91"/>
    </row>
    <row r="17" spans="1:7" ht="12.75">
      <c r="A17" s="77"/>
      <c r="B17" s="94"/>
      <c r="C17" s="95"/>
      <c r="D17" s="90"/>
      <c r="E17" s="90"/>
      <c r="F17" s="90"/>
      <c r="G17" s="91"/>
    </row>
    <row r="18" spans="1:7" ht="12.75">
      <c r="A18" s="77"/>
      <c r="B18" s="94"/>
      <c r="C18" s="95"/>
      <c r="D18" s="90"/>
      <c r="E18" s="90"/>
      <c r="F18" s="90"/>
      <c r="G18" s="91"/>
    </row>
    <row r="19" spans="1:7" ht="12.75">
      <c r="A19" s="77"/>
      <c r="B19" s="94"/>
      <c r="C19" s="95"/>
      <c r="D19" s="90"/>
      <c r="E19" s="90"/>
      <c r="F19" s="90"/>
      <c r="G19" s="91"/>
    </row>
    <row r="20" spans="1:7" ht="12.75">
      <c r="A20" s="77"/>
      <c r="B20" s="94"/>
      <c r="C20" s="95"/>
      <c r="D20" s="90"/>
      <c r="E20" s="90"/>
      <c r="F20" s="90"/>
      <c r="G20" s="91"/>
    </row>
    <row r="21" spans="1:7" ht="12.75">
      <c r="A21" s="77"/>
      <c r="B21" s="94"/>
      <c r="C21" s="95"/>
      <c r="D21" s="90"/>
      <c r="E21" s="90"/>
      <c r="F21" s="90"/>
      <c r="G21" s="91"/>
    </row>
    <row r="22" spans="1:7" ht="17.25" customHeight="1">
      <c r="A22" s="77"/>
      <c r="B22" s="94"/>
      <c r="C22" s="95"/>
      <c r="D22" s="90"/>
      <c r="E22" s="90"/>
      <c r="F22" s="90"/>
      <c r="G22" s="91"/>
    </row>
    <row r="23" spans="1:7" ht="17.25" customHeight="1">
      <c r="A23" s="77"/>
      <c r="B23" s="94"/>
      <c r="C23" s="95"/>
      <c r="D23" s="90"/>
      <c r="E23" s="90"/>
      <c r="F23" s="90"/>
      <c r="G23" s="91"/>
    </row>
    <row r="24" spans="1:7" ht="17.25" customHeight="1">
      <c r="A24" s="77"/>
      <c r="B24" s="94"/>
      <c r="C24" s="95"/>
      <c r="D24" s="90"/>
      <c r="E24" s="90"/>
      <c r="F24" s="90"/>
      <c r="G24" s="91"/>
    </row>
    <row r="25" spans="1:7" ht="17.25" customHeight="1">
      <c r="A25" s="77"/>
      <c r="B25" s="101"/>
      <c r="C25" s="102"/>
      <c r="D25" s="90"/>
      <c r="E25" s="97"/>
      <c r="F25" s="90"/>
      <c r="G25" s="91"/>
    </row>
    <row r="26" spans="1:7" ht="17.25" customHeight="1">
      <c r="A26" s="77"/>
      <c r="B26" s="103"/>
      <c r="C26" s="104"/>
      <c r="D26" s="90"/>
      <c r="E26" s="97"/>
      <c r="F26" s="90"/>
      <c r="G26" s="91"/>
    </row>
    <row r="27" spans="1:7" ht="17.25" customHeight="1">
      <c r="A27" s="77"/>
      <c r="B27" s="103"/>
      <c r="C27" s="104"/>
      <c r="D27" s="90"/>
      <c r="E27" s="97"/>
      <c r="F27" s="90"/>
      <c r="G27" s="91"/>
    </row>
    <row r="28" spans="1:7" ht="17.25" customHeight="1">
      <c r="A28" s="77"/>
      <c r="B28" s="103"/>
      <c r="C28" s="104"/>
      <c r="D28" s="90"/>
      <c r="E28" s="97"/>
      <c r="F28" s="90"/>
      <c r="G28" s="91"/>
    </row>
    <row r="29" spans="1:7" ht="17.25" customHeight="1">
      <c r="A29" s="77"/>
      <c r="B29" s="103"/>
      <c r="C29" s="104"/>
      <c r="D29" s="90"/>
      <c r="E29" s="97"/>
      <c r="F29" s="90"/>
      <c r="G29" s="91"/>
    </row>
    <row r="30" spans="1:7" ht="12.75">
      <c r="A30" s="77"/>
      <c r="B30" s="98"/>
      <c r="C30" s="105"/>
      <c r="D30" s="90"/>
      <c r="E30" s="105"/>
      <c r="F30" s="90"/>
      <c r="G30" s="91"/>
    </row>
    <row r="31" spans="1:7" ht="12.75">
      <c r="A31" s="77"/>
      <c r="B31" s="101"/>
      <c r="C31" s="104"/>
      <c r="D31" s="90"/>
      <c r="E31" s="97"/>
      <c r="F31" s="90"/>
      <c r="G31" s="91"/>
    </row>
    <row r="32" spans="1:7" ht="17.25" customHeight="1">
      <c r="A32" s="77"/>
      <c r="B32" s="101"/>
      <c r="C32" s="104"/>
      <c r="D32" s="90"/>
      <c r="E32" s="97"/>
      <c r="F32" s="90"/>
      <c r="G32" s="91"/>
    </row>
    <row r="33" spans="1:7" ht="17.25" customHeight="1">
      <c r="A33" s="77"/>
      <c r="B33" s="101"/>
      <c r="C33" s="104"/>
      <c r="D33" s="90"/>
      <c r="E33" s="97"/>
      <c r="F33" s="90"/>
      <c r="G33" s="91"/>
    </row>
    <row r="34" spans="1:7" ht="17.25" customHeight="1">
      <c r="A34" s="77"/>
      <c r="B34" s="101"/>
      <c r="C34" s="104"/>
      <c r="D34" s="90"/>
      <c r="E34" s="97"/>
      <c r="F34" s="90"/>
      <c r="G34" s="91"/>
    </row>
    <row r="35" spans="1:7" ht="17.25" customHeight="1">
      <c r="A35" s="77"/>
      <c r="B35" s="101"/>
      <c r="C35" s="104"/>
      <c r="D35" s="90"/>
      <c r="E35" s="97"/>
      <c r="F35" s="90"/>
      <c r="G35" s="91"/>
    </row>
    <row r="36" spans="1:7" ht="12.75">
      <c r="A36" s="77"/>
      <c r="B36" s="101"/>
      <c r="C36" s="102"/>
      <c r="D36" s="90"/>
      <c r="E36" s="97"/>
      <c r="F36" s="90"/>
      <c r="G36" s="91"/>
    </row>
    <row r="37" spans="1:7" ht="17.25" customHeight="1">
      <c r="A37" s="77"/>
      <c r="B37" s="101"/>
      <c r="C37" s="104"/>
      <c r="D37" s="90"/>
      <c r="E37" s="90"/>
      <c r="F37" s="90"/>
      <c r="G37" s="91"/>
    </row>
    <row r="38" spans="1:7" ht="17.25" customHeight="1">
      <c r="A38" s="77"/>
      <c r="B38" s="101"/>
      <c r="C38" s="102"/>
      <c r="D38" s="90"/>
      <c r="E38" s="90"/>
      <c r="F38" s="90"/>
      <c r="G38" s="91"/>
    </row>
    <row r="39" spans="1:7" ht="17.25" customHeight="1">
      <c r="A39" s="77"/>
      <c r="B39" s="101"/>
      <c r="C39" s="104"/>
      <c r="D39" s="90"/>
      <c r="E39" s="97"/>
      <c r="F39" s="90"/>
      <c r="G39" s="91"/>
    </row>
    <row r="40" spans="1:7" ht="17.25" customHeight="1">
      <c r="A40" s="77"/>
      <c r="B40" s="101"/>
      <c r="C40" s="104"/>
      <c r="D40" s="90"/>
      <c r="E40" s="97"/>
      <c r="F40" s="90"/>
      <c r="G40" s="91"/>
    </row>
    <row r="41" spans="1:7" ht="17.25" customHeight="1">
      <c r="A41" s="77"/>
      <c r="B41" s="101"/>
      <c r="C41" s="104"/>
      <c r="D41" s="90"/>
      <c r="E41" s="90"/>
      <c r="F41" s="90"/>
      <c r="G41" s="91"/>
    </row>
    <row r="42" spans="1:7" ht="17.25" customHeight="1">
      <c r="A42" s="77"/>
      <c r="B42" s="101"/>
      <c r="C42" s="104"/>
      <c r="D42" s="90"/>
      <c r="E42" s="90"/>
      <c r="F42" s="90"/>
      <c r="G42" s="91"/>
    </row>
    <row r="43" spans="1:7" ht="12.75">
      <c r="A43" s="77"/>
      <c r="B43" s="101"/>
      <c r="C43" s="102"/>
      <c r="D43" s="90"/>
      <c r="E43" s="90"/>
      <c r="F43" s="90"/>
      <c r="G43" s="91"/>
    </row>
    <row r="44" spans="1:7" ht="17.25" customHeight="1">
      <c r="A44" s="77"/>
      <c r="B44" s="101"/>
      <c r="C44" s="104"/>
      <c r="D44" s="90"/>
      <c r="E44" s="90"/>
      <c r="F44" s="90"/>
      <c r="G44" s="91"/>
    </row>
    <row r="45" spans="1:7" ht="17.25" customHeight="1">
      <c r="A45" s="77"/>
      <c r="B45" s="101"/>
      <c r="C45" s="102"/>
      <c r="D45" s="90"/>
      <c r="E45" s="90"/>
      <c r="F45" s="90"/>
      <c r="G45" s="91"/>
    </row>
    <row r="46" spans="1:7" ht="17.25" customHeight="1">
      <c r="A46" s="77"/>
      <c r="B46" s="101"/>
      <c r="C46" s="104"/>
      <c r="D46" s="90"/>
      <c r="E46" s="97"/>
      <c r="F46" s="90"/>
      <c r="G46" s="91"/>
    </row>
    <row r="47" spans="1:7" ht="12.75">
      <c r="A47" s="77"/>
      <c r="B47" s="101"/>
      <c r="C47" s="104"/>
      <c r="D47" s="90"/>
      <c r="E47" s="97"/>
      <c r="F47" s="90"/>
      <c r="G47" s="91"/>
    </row>
    <row r="48" spans="1:7" ht="17.25" customHeight="1">
      <c r="A48" s="77"/>
      <c r="B48" s="101"/>
      <c r="C48" s="104"/>
      <c r="D48" s="90"/>
      <c r="E48" s="97"/>
      <c r="F48" s="90"/>
      <c r="G48" s="91"/>
    </row>
    <row r="49" spans="1:7" ht="17.25" customHeight="1">
      <c r="A49" s="77"/>
      <c r="B49" s="101"/>
      <c r="C49" s="104"/>
      <c r="D49" s="90"/>
      <c r="E49" s="97"/>
      <c r="F49" s="90"/>
      <c r="G49" s="91"/>
    </row>
    <row r="50" spans="1:7" ht="17.25" customHeight="1">
      <c r="A50" s="77"/>
      <c r="B50" s="101"/>
      <c r="C50" s="104"/>
      <c r="D50" s="90"/>
      <c r="E50" s="97"/>
      <c r="F50" s="90"/>
      <c r="G50" s="91"/>
    </row>
    <row r="51" spans="1:7" ht="12.75">
      <c r="A51" s="77"/>
      <c r="B51" s="98"/>
      <c r="C51" s="89"/>
      <c r="D51" s="90"/>
      <c r="E51" s="89"/>
      <c r="F51" s="90"/>
      <c r="G51" s="91"/>
    </row>
    <row r="52" spans="1:7" ht="17.25" customHeight="1">
      <c r="A52" s="77"/>
      <c r="B52" s="101"/>
      <c r="C52" s="89"/>
      <c r="D52" s="90"/>
      <c r="E52" s="89"/>
      <c r="F52" s="90"/>
      <c r="G52" s="91"/>
    </row>
    <row r="53" spans="1:7" ht="17.25" customHeight="1">
      <c r="A53" s="77"/>
      <c r="B53" s="101"/>
      <c r="C53" s="89"/>
      <c r="D53" s="90"/>
      <c r="E53" s="89"/>
      <c r="F53" s="90"/>
      <c r="G53" s="91"/>
    </row>
    <row r="54" spans="1:7" ht="17.25" customHeight="1">
      <c r="A54" s="77"/>
      <c r="B54" s="101"/>
      <c r="C54" s="104"/>
      <c r="D54" s="90"/>
      <c r="E54" s="105"/>
      <c r="F54" s="90"/>
      <c r="G54" s="91"/>
    </row>
    <row r="55" spans="1:7" ht="17.25" customHeight="1">
      <c r="A55" s="77"/>
      <c r="B55" s="101"/>
      <c r="C55" s="104"/>
      <c r="D55" s="90"/>
      <c r="E55" s="105"/>
      <c r="F55" s="90"/>
      <c r="G55" s="91"/>
    </row>
    <row r="56" spans="1:7" ht="17.25" customHeight="1">
      <c r="A56" s="77"/>
      <c r="B56" s="88"/>
      <c r="C56" s="105"/>
      <c r="D56" s="90"/>
      <c r="E56" s="90"/>
      <c r="F56" s="90"/>
      <c r="G56" s="91"/>
    </row>
    <row r="57" spans="1:7" ht="12.75">
      <c r="A57" s="77"/>
      <c r="B57" s="88"/>
      <c r="C57" s="106"/>
      <c r="D57" s="90"/>
      <c r="E57" s="90"/>
      <c r="F57" s="90"/>
      <c r="G57" s="91"/>
    </row>
    <row r="58" spans="1:7" ht="12.75">
      <c r="A58" s="77"/>
      <c r="B58" s="88"/>
      <c r="C58" s="105"/>
      <c r="D58" s="90"/>
      <c r="E58" s="90"/>
      <c r="F58" s="90"/>
      <c r="G58" s="91"/>
    </row>
    <row r="59" spans="1:7" ht="12.75">
      <c r="A59" s="77"/>
      <c r="B59" s="88"/>
      <c r="C59" s="105"/>
      <c r="D59" s="90"/>
      <c r="E59" s="90"/>
      <c r="F59" s="90"/>
      <c r="G59" s="91"/>
    </row>
    <row r="60" spans="1:7" ht="12.75">
      <c r="A60" s="77"/>
      <c r="B60" s="107"/>
      <c r="C60" s="108"/>
      <c r="D60" s="109"/>
      <c r="E60" s="109"/>
      <c r="F60" s="109"/>
      <c r="G60" s="110"/>
    </row>
  </sheetData>
  <sheetProtection/>
  <mergeCells count="1">
    <mergeCell ref="B2:G2"/>
  </mergeCells>
  <printOptions/>
  <pageMargins left="0.4597222222222222" right="0.49027777777777776" top="0.7201388888888889" bottom="0.6104166666666667" header="0.5" footer="0.3902777777777778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2008-12-09T13:28:38Z</dcterms:modified>
  <cp:category/>
  <cp:version/>
  <cp:contentType/>
  <cp:contentStatus/>
</cp:coreProperties>
</file>