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1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Report'!$B$14:$C$481</definedName>
    <definedName name="Excel_BuiltIn__FilterDatabase_2_1">"$#REF!.$A$7:$F$2837"</definedName>
    <definedName name="Excel_BuiltIn_Print_Area_1">'Test Report'!$A$1:$C$482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<sst xmlns="http://schemas.openxmlformats.org/spreadsheetml/2006/main" count="59" uniqueCount="52">
  <si>
    <t>Case Title : Audio Quality Test</t>
  </si>
  <si>
    <r>
      <t xml:space="preserve">Hardware : </t>
    </r>
    <r>
      <rPr>
        <sz val="10"/>
        <rFont val="Arial"/>
        <family val="2"/>
      </rPr>
      <t>GTA02 A7</t>
    </r>
  </si>
  <si>
    <t>Software</t>
  </si>
  <si>
    <r>
      <t xml:space="preserve">Test Scope : </t>
    </r>
    <r>
      <rPr>
        <sz val="10"/>
        <rFont val="Arial"/>
        <family val="2"/>
      </rPr>
      <t>To test general audio quality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</si>
  <si>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</si>
  <si>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</si>
  <si>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</si>
  <si>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</si>
  <si>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</si>
  <si>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</si>
  <si>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</si>
  <si>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 Ticket No.)</t>
  </si>
  <si>
    <t>Audio Quality Test</t>
  </si>
  <si>
    <t>Steps</t>
  </si>
  <si>
    <t>Description</t>
  </si>
  <si>
    <t>Expected Value</t>
  </si>
  <si>
    <t>Remark</t>
  </si>
  <si>
    <t>Microphone check</t>
  </si>
  <si>
    <t>Call out to external phone</t>
  </si>
  <si>
    <t>use Dialer application to make a phone call from neo</t>
  </si>
  <si>
    <t>check the voice at external phone</t>
  </si>
  <si>
    <t>No serious Buzz, noise, volume is clear</t>
  </si>
  <si>
    <t>Call out from Neo to Neo</t>
  </si>
  <si>
    <t>check the voice at the other Neo</t>
  </si>
  <si>
    <t>2</t>
  </si>
  <si>
    <t>Receiver check</t>
  </si>
  <si>
    <t>2.1</t>
  </si>
  <si>
    <t>incoming call from external phone</t>
  </si>
  <si>
    <t>make an incoming call from external phone</t>
  </si>
  <si>
    <t>check the voice on Neo</t>
  </si>
  <si>
    <t>2.2</t>
  </si>
  <si>
    <t>incoming call from Neo2</t>
  </si>
  <si>
    <t>make an incoming call from Neo2</t>
  </si>
  <si>
    <t>check the voice on Neo1</t>
  </si>
  <si>
    <t xml:space="preserve"> * Experience tested with A7</t>
  </si>
  <si>
    <t xml:space="preserve">   - want to check if A7's audio quality is good enough for mess production</t>
  </si>
  <si>
    <t xml:space="preserve">   - devices are with capacitor(+C) and without capacitor(-C)</t>
  </si>
  <si>
    <t xml:space="preserve">   - images are qtopia testing image (Om2008.11), the reason to use that because it made some AT command change</t>
  </si>
  <si>
    <t xml:space="preserve">   - all the alsa state in each devices are the same</t>
  </si>
  <si>
    <t xml:space="preserve"> * with upper environment we find out </t>
  </si>
  <si>
    <t xml:space="preserve">   - +C success reduce the buzz, but also make the volume and noise lower</t>
  </si>
  <si>
    <t xml:space="preserve">   - -C with clear and obvious noise, but the volume is clear</t>
  </si>
  <si>
    <t xml:space="preserve">* conclusion </t>
  </si>
  <si>
    <t xml:space="preserve">   - we add 6db to +C device's alsa state to make the volume stander match the -C</t>
  </si>
  <si>
    <t xml:space="preserve">   - with the Om2008.11 image and right alsa state, A7 with capacitor is good enough for mess production.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</si>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</sst>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\ "/>
    <numFmt numFmtId="166" formatCode="@"/>
  </numFmts>
  <fonts count="14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7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5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7" fillId="3" borderId="11" xfId="0" applyFont="1" applyFill="1" applyBorder="1" applyAlignment="1">
      <alignment horizontal="center" vertical="center" wrapText="1"/>
    </xf>
    <xf numFmtId="164" fontId="8" fillId="3" borderId="12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3" borderId="13" xfId="0" applyNumberFormat="1" applyFont="1" applyFill="1" applyBorder="1" applyAlignment="1">
      <alignment horizontal="center" vertical="center"/>
    </xf>
    <xf numFmtId="164" fontId="1" fillId="3" borderId="14" xfId="0" applyFont="1" applyFill="1" applyBorder="1" applyAlignment="1">
      <alignment horizontal="left" vertical="center" wrapText="1"/>
    </xf>
    <xf numFmtId="164" fontId="7" fillId="3" borderId="14" xfId="0" applyFont="1" applyFill="1" applyBorder="1" applyAlignment="1">
      <alignment horizontal="center" vertical="center" wrapText="1"/>
    </xf>
    <xf numFmtId="164" fontId="9" fillId="3" borderId="15" xfId="0" applyFont="1" applyFill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10" fillId="0" borderId="0" xfId="0" applyFont="1" applyFill="1" applyBorder="1" applyAlignment="1">
      <alignment horizontal="left" vertical="center"/>
    </xf>
    <xf numFmtId="164" fontId="5" fillId="2" borderId="7" xfId="20" applyNumberFormat="1" applyFont="1" applyFill="1" applyBorder="1" applyAlignment="1">
      <alignment horizontal="center" vertical="center" wrapText="1"/>
      <protection/>
    </xf>
    <xf numFmtId="164" fontId="5" fillId="2" borderId="8" xfId="20" applyNumberFormat="1" applyFont="1" applyFill="1" applyBorder="1" applyAlignment="1">
      <alignment horizontal="center" vertical="center" wrapText="1"/>
      <protection/>
    </xf>
    <xf numFmtId="164" fontId="5" fillId="2" borderId="8" xfId="0" applyFont="1" applyFill="1" applyBorder="1" applyAlignment="1">
      <alignment horizontal="left"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5" fillId="2" borderId="16" xfId="0" applyFont="1" applyFill="1" applyBorder="1" applyAlignment="1">
      <alignment horizontal="center" vertical="center" wrapText="1"/>
    </xf>
    <xf numFmtId="164" fontId="7" fillId="4" borderId="7" xfId="20" applyNumberFormat="1" applyFont="1" applyFill="1" applyBorder="1" applyAlignment="1">
      <alignment horizontal="center" vertical="center" wrapText="1"/>
      <protection/>
    </xf>
    <xf numFmtId="164" fontId="7" fillId="4" borderId="8" xfId="20" applyNumberFormat="1" applyFont="1" applyFill="1" applyBorder="1" applyAlignment="1">
      <alignment horizontal="center" vertical="center" wrapText="1"/>
      <protection/>
    </xf>
    <xf numFmtId="164" fontId="7" fillId="4" borderId="8" xfId="0" applyFont="1" applyFill="1" applyBorder="1" applyAlignment="1">
      <alignment horizontal="left" vertical="center" wrapText="1"/>
    </xf>
    <xf numFmtId="164" fontId="5" fillId="4" borderId="8" xfId="0" applyFont="1" applyFill="1" applyBorder="1" applyAlignment="1">
      <alignment horizontal="center" wrapText="1"/>
    </xf>
    <xf numFmtId="164" fontId="5" fillId="4" borderId="8" xfId="0" applyFont="1" applyFill="1" applyBorder="1" applyAlignment="1">
      <alignment horizontal="center" vertical="center" wrapText="1"/>
    </xf>
    <xf numFmtId="164" fontId="5" fillId="4" borderId="16" xfId="0" applyFont="1" applyFill="1" applyBorder="1" applyAlignment="1">
      <alignment horizontal="center" vertical="center" wrapText="1"/>
    </xf>
    <xf numFmtId="164" fontId="11" fillId="3" borderId="17" xfId="0" applyFont="1" applyFill="1" applyBorder="1" applyAlignment="1">
      <alignment horizontal="center" vertical="center" wrapText="1"/>
    </xf>
    <xf numFmtId="164" fontId="12" fillId="3" borderId="18" xfId="0" applyFont="1" applyFill="1" applyBorder="1" applyAlignment="1">
      <alignment horizontal="center" vertical="center"/>
    </xf>
    <xf numFmtId="164" fontId="11" fillId="3" borderId="18" xfId="0" applyFont="1" applyFill="1" applyBorder="1" applyAlignment="1">
      <alignment horizontal="left" vertical="center" wrapText="1"/>
    </xf>
    <xf numFmtId="164" fontId="8" fillId="3" borderId="18" xfId="0" applyFont="1" applyFill="1" applyBorder="1" applyAlignment="1">
      <alignment wrapText="1"/>
    </xf>
    <xf numFmtId="164" fontId="7" fillId="3" borderId="18" xfId="0" applyFont="1" applyFill="1" applyBorder="1" applyAlignment="1">
      <alignment horizontal="center" vertical="center" wrapText="1"/>
    </xf>
    <xf numFmtId="164" fontId="8" fillId="3" borderId="12" xfId="0" applyFont="1" applyFill="1" applyBorder="1" applyAlignment="1">
      <alignment/>
    </xf>
    <xf numFmtId="164" fontId="8" fillId="3" borderId="18" xfId="0" applyFont="1" applyFill="1" applyBorder="1" applyAlignment="1">
      <alignment horizontal="center" vertical="center"/>
    </xf>
    <xf numFmtId="164" fontId="8" fillId="0" borderId="11" xfId="0" applyFont="1" applyBorder="1" applyAlignment="1">
      <alignment horizontal="left" vertical="center" wrapText="1"/>
    </xf>
    <xf numFmtId="164" fontId="8" fillId="3" borderId="18" xfId="0" applyFont="1" applyFill="1" applyBorder="1" applyAlignment="1">
      <alignment horizontal="left" vertical="center" wrapText="1"/>
    </xf>
    <xf numFmtId="164" fontId="11" fillId="3" borderId="18" xfId="0" applyFont="1" applyFill="1" applyBorder="1" applyAlignment="1">
      <alignment horizontal="center" vertical="center"/>
    </xf>
    <xf numFmtId="164" fontId="11" fillId="0" borderId="11" xfId="0" applyFont="1" applyBorder="1" applyAlignment="1">
      <alignment horizontal="left" vertical="center" wrapText="1"/>
    </xf>
    <xf numFmtId="164" fontId="7" fillId="4" borderId="17" xfId="20" applyNumberFormat="1" applyFont="1" applyFill="1" applyBorder="1" applyAlignment="1">
      <alignment horizontal="center" vertical="center" wrapText="1"/>
      <protection/>
    </xf>
    <xf numFmtId="164" fontId="7" fillId="4" borderId="18" xfId="20" applyNumberFormat="1" applyFont="1" applyFill="1" applyBorder="1" applyAlignment="1">
      <alignment horizontal="center" vertical="center" wrapText="1"/>
      <protection/>
    </xf>
    <xf numFmtId="164" fontId="7" fillId="4" borderId="18" xfId="0" applyFont="1" applyFill="1" applyBorder="1" applyAlignment="1">
      <alignment horizontal="left" vertical="center" wrapText="1"/>
    </xf>
    <xf numFmtId="164" fontId="8" fillId="4" borderId="18" xfId="0" applyFont="1" applyFill="1" applyBorder="1" applyAlignment="1">
      <alignment wrapText="1"/>
    </xf>
    <xf numFmtId="164" fontId="7" fillId="4" borderId="18" xfId="0" applyFont="1" applyFill="1" applyBorder="1" applyAlignment="1">
      <alignment horizontal="center" vertical="center" wrapText="1"/>
    </xf>
    <xf numFmtId="164" fontId="8" fillId="4" borderId="12" xfId="0" applyFont="1" applyFill="1" applyBorder="1" applyAlignment="1">
      <alignment/>
    </xf>
    <xf numFmtId="166" fontId="11" fillId="3" borderId="17" xfId="0" applyNumberFormat="1" applyFont="1" applyFill="1" applyBorder="1" applyAlignment="1">
      <alignment horizontal="center" vertical="center" wrapText="1"/>
    </xf>
    <xf numFmtId="164" fontId="9" fillId="3" borderId="18" xfId="0" applyFont="1" applyFill="1" applyBorder="1" applyAlignment="1">
      <alignment horizontal="center" vertical="center" wrapText="1"/>
    </xf>
    <xf numFmtId="164" fontId="13" fillId="3" borderId="12" xfId="0" applyFont="1" applyFill="1" applyBorder="1" applyAlignment="1">
      <alignment wrapText="1"/>
    </xf>
    <xf numFmtId="164" fontId="11" fillId="3" borderId="17" xfId="0" applyNumberFormat="1" applyFont="1" applyFill="1" applyBorder="1" applyAlignment="1">
      <alignment horizontal="center" vertical="center" wrapText="1"/>
    </xf>
    <xf numFmtId="164" fontId="7" fillId="3" borderId="12" xfId="0" applyFont="1" applyFill="1" applyBorder="1" applyAlignment="1">
      <alignment/>
    </xf>
    <xf numFmtId="164" fontId="11" fillId="3" borderId="19" xfId="0" applyFont="1" applyFill="1" applyBorder="1" applyAlignment="1">
      <alignment horizontal="center" vertical="center" wrapText="1"/>
    </xf>
    <xf numFmtId="164" fontId="8" fillId="3" borderId="20" xfId="0" applyFont="1" applyFill="1" applyBorder="1" applyAlignment="1">
      <alignment horizontal="center" vertical="center"/>
    </xf>
    <xf numFmtId="164" fontId="8" fillId="0" borderId="14" xfId="0" applyFont="1" applyBorder="1" applyAlignment="1">
      <alignment horizontal="left" vertical="center" wrapText="1"/>
    </xf>
    <xf numFmtId="164" fontId="8" fillId="3" borderId="20" xfId="0" applyFont="1" applyFill="1" applyBorder="1" applyAlignment="1">
      <alignment wrapText="1"/>
    </xf>
    <xf numFmtId="164" fontId="7" fillId="3" borderId="20" xfId="0" applyFont="1" applyFill="1" applyBorder="1" applyAlignment="1">
      <alignment horizontal="center" vertical="center" wrapText="1"/>
    </xf>
    <xf numFmtId="164" fontId="8" fillId="3" borderId="15" xfId="0" applyFont="1" applyFill="1" applyBorder="1" applyAlignment="1">
      <alignment/>
    </xf>
    <xf numFmtId="164" fontId="6" fillId="2" borderId="7" xfId="0" applyFont="1" applyFill="1" applyBorder="1" applyAlignment="1">
      <alignment horizontal="center"/>
    </xf>
    <xf numFmtId="164" fontId="6" fillId="2" borderId="21" xfId="0" applyFont="1" applyFill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523875</xdr:colOff>
      <xdr:row>3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2</xdr:col>
      <xdr:colOff>1476375</xdr:colOff>
      <xdr:row>2</xdr:row>
      <xdr:rowOff>152400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6383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2</xdr:col>
      <xdr:colOff>47625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666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285750</xdr:colOff>
      <xdr:row>1</xdr:row>
      <xdr:rowOff>47625</xdr:rowOff>
    </xdr:from>
    <xdr:to>
      <xdr:col>3</xdr:col>
      <xdr:colOff>1504950</xdr:colOff>
      <xdr:row>2</xdr:row>
      <xdr:rowOff>219075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76225"/>
          <a:ext cx="18669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180975</xdr:rowOff>
    </xdr:from>
    <xdr:to>
      <xdr:col>1</xdr:col>
      <xdr:colOff>647700</xdr:colOff>
      <xdr:row>3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</xdr:row>
      <xdr:rowOff>66675</xdr:rowOff>
    </xdr:from>
    <xdr:to>
      <xdr:col>2</xdr:col>
      <xdr:colOff>1514475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1933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18"/>
  <sheetViews>
    <sheetView workbookViewId="0" topLeftCell="A1">
      <selection activeCell="E23" sqref="E23"/>
    </sheetView>
  </sheetViews>
  <sheetFormatPr defaultColWidth="7.19921875" defaultRowHeight="15"/>
  <cols>
    <col min="1" max="1" width="2.296875" style="1" customWidth="1"/>
    <col min="2" max="2" width="8" style="2" customWidth="1"/>
    <col min="3" max="3" width="39.5" style="3" customWidth="1"/>
    <col min="4" max="4" width="12" style="4" customWidth="1"/>
    <col min="5" max="5" width="28.59765625" style="1" customWidth="1"/>
    <col min="6" max="252" width="7.296875" style="1" customWidth="1"/>
    <col min="253" max="16384" width="7.296875" style="5" customWidth="1"/>
  </cols>
  <sheetData>
    <row r="3" ht="15">
      <c r="B3" s="6"/>
    </row>
    <row r="4" ht="15">
      <c r="B4" s="6"/>
    </row>
    <row r="5" spans="2:5" ht="15">
      <c r="B5" s="7" t="s">
        <v>0</v>
      </c>
      <c r="C5" s="7"/>
      <c r="D5" s="7"/>
      <c r="E5" s="7"/>
    </row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10"/>
      <c r="D7" s="10"/>
      <c r="E7" s="10"/>
    </row>
    <row r="8" spans="2:5" ht="15">
      <c r="B8" s="9"/>
      <c r="C8" s="11"/>
      <c r="D8" s="11"/>
      <c r="E8" s="11"/>
    </row>
    <row r="9" spans="2:5" ht="15">
      <c r="B9" s="12" t="s">
        <v>3</v>
      </c>
      <c r="C9" s="12"/>
      <c r="D9" s="12"/>
      <c r="E9" s="12"/>
    </row>
    <row r="10" spans="2:5" ht="16.5" customHeight="1">
      <c r="B10" s="13" t="s">
        <v>4</v>
      </c>
      <c r="C10" s="13"/>
      <c r="D10" s="13"/>
      <c r="E10" s="13"/>
    </row>
    <row r="11" spans="2:5" ht="15">
      <c r="B11" s="8" t="s">
        <v>5</v>
      </c>
      <c r="C11" s="8"/>
      <c r="D11" s="8"/>
      <c r="E11" s="8"/>
    </row>
    <row r="12" spans="2:8" ht="15">
      <c r="B12" s="14" t="s">
        <v>6</v>
      </c>
      <c r="C12" s="14"/>
      <c r="D12" s="14"/>
      <c r="E12" s="14"/>
      <c r="H12" s="1" t="s">
        <v>7</v>
      </c>
    </row>
    <row r="14" spans="2:5" ht="15">
      <c r="B14" s="15" t="s">
        <v>8</v>
      </c>
      <c r="C14" s="16" t="s">
        <v>9</v>
      </c>
      <c r="D14" s="17" t="s">
        <v>10</v>
      </c>
      <c r="E14" s="18" t="s">
        <v>11</v>
      </c>
    </row>
    <row r="15" spans="2:256" s="19" customFormat="1" ht="15">
      <c r="B15" s="20">
        <f>'Test Cases'!B9</f>
        <v>1.1</v>
      </c>
      <c r="C15" s="21" t="str">
        <f>'Test Cases'!D9</f>
        <v>Call out to external phone</v>
      </c>
      <c r="D15" s="22">
        <f>'Test Cases'!F9</f>
        <v>0</v>
      </c>
      <c r="E15" s="23"/>
      <c r="IS15" s="5"/>
      <c r="IT15" s="5"/>
      <c r="IU15" s="5"/>
      <c r="IV15" s="5"/>
    </row>
    <row r="16" spans="2:256" s="24" customFormat="1" ht="15">
      <c r="B16" s="20">
        <f>'Test Cases'!B12</f>
        <v>1.2</v>
      </c>
      <c r="C16" s="21" t="str">
        <f>'Test Cases'!D12</f>
        <v>Call out from Neo to Neo</v>
      </c>
      <c r="D16" s="22">
        <f>'Test Cases'!F12</f>
        <v>0</v>
      </c>
      <c r="E16" s="23"/>
      <c r="IS16" s="5"/>
      <c r="IT16" s="5"/>
      <c r="IU16" s="5"/>
      <c r="IV16" s="5"/>
    </row>
    <row r="17" spans="2:256" s="24" customFormat="1" ht="15">
      <c r="B17" s="20" t="str">
        <f>'Test Cases'!B17</f>
        <v>2.1</v>
      </c>
      <c r="C17" s="21" t="str">
        <f>'Test Cases'!D17</f>
        <v>incoming call from external phone</v>
      </c>
      <c r="D17" s="22">
        <f>'Test Cases'!F17</f>
        <v>0</v>
      </c>
      <c r="E17" s="23"/>
      <c r="IS17" s="5"/>
      <c r="IT17" s="5"/>
      <c r="IU17" s="5"/>
      <c r="IV17" s="5"/>
    </row>
    <row r="18" spans="2:256" s="24" customFormat="1" ht="15">
      <c r="B18" s="25" t="str">
        <f>'Test Cases'!B20</f>
        <v>2.2</v>
      </c>
      <c r="C18" s="26" t="str">
        <f>'Test Cases'!D20</f>
        <v>incoming call from Neo2</v>
      </c>
      <c r="D18" s="27">
        <f>'Test Cases'!F20</f>
        <v>0</v>
      </c>
      <c r="E18" s="28"/>
      <c r="IS18" s="5"/>
      <c r="IT18" s="5"/>
      <c r="IU18" s="5"/>
      <c r="IV18" s="5"/>
    </row>
  </sheetData>
  <sheetProtection/>
  <autoFilter ref="B14:C481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6"/>
  <sheetViews>
    <sheetView tabSelected="1" workbookViewId="0" topLeftCell="A1">
      <selection activeCell="B32" sqref="B32"/>
    </sheetView>
  </sheetViews>
  <sheetFormatPr defaultColWidth="8.796875" defaultRowHeight="18" customHeight="1"/>
  <cols>
    <col min="1" max="1" width="2" style="5" customWidth="1"/>
    <col min="2" max="2" width="6.8984375" style="5" customWidth="1"/>
    <col min="3" max="3" width="6.796875" style="5" customWidth="1"/>
    <col min="4" max="4" width="40.8984375" style="29" customWidth="1"/>
    <col min="5" max="5" width="51.796875" style="5" customWidth="1"/>
    <col min="6" max="6" width="10.19921875" style="5" customWidth="1"/>
    <col min="7" max="7" width="37.69921875" style="5" customWidth="1"/>
    <col min="8" max="16384" width="8.3984375" style="5" customWidth="1"/>
  </cols>
  <sheetData>
    <row r="5" ht="18" customHeight="1">
      <c r="B5" s="30" t="s">
        <v>12</v>
      </c>
    </row>
    <row r="7" spans="2:7" ht="18" customHeight="1">
      <c r="B7" s="31" t="s">
        <v>8</v>
      </c>
      <c r="C7" s="32" t="s">
        <v>13</v>
      </c>
      <c r="D7" s="33" t="s">
        <v>14</v>
      </c>
      <c r="E7" s="16" t="s">
        <v>15</v>
      </c>
      <c r="F7" s="34" t="s">
        <v>10</v>
      </c>
      <c r="G7" s="35" t="s">
        <v>16</v>
      </c>
    </row>
    <row r="8" spans="2:7" ht="18" customHeight="1">
      <c r="B8" s="36">
        <v>1</v>
      </c>
      <c r="C8" s="37"/>
      <c r="D8" s="38" t="s">
        <v>17</v>
      </c>
      <c r="E8" s="39"/>
      <c r="F8" s="40"/>
      <c r="G8" s="41"/>
    </row>
    <row r="9" spans="2:7" ht="16.5" customHeight="1">
      <c r="B9" s="42">
        <v>1.1</v>
      </c>
      <c r="C9" s="43"/>
      <c r="D9" s="44" t="s">
        <v>18</v>
      </c>
      <c r="E9" s="45"/>
      <c r="F9" s="46"/>
      <c r="G9" s="47"/>
    </row>
    <row r="10" spans="2:7" ht="16.5" customHeight="1">
      <c r="B10" s="42"/>
      <c r="C10" s="48">
        <v>1</v>
      </c>
      <c r="D10" s="49" t="s">
        <v>19</v>
      </c>
      <c r="E10" s="45"/>
      <c r="F10" s="46"/>
      <c r="G10" s="47"/>
    </row>
    <row r="11" spans="2:7" ht="15">
      <c r="B11" s="42"/>
      <c r="C11" s="48">
        <v>2</v>
      </c>
      <c r="D11" s="49" t="s">
        <v>20</v>
      </c>
      <c r="E11" s="50" t="s">
        <v>21</v>
      </c>
      <c r="F11" s="46"/>
      <c r="G11" s="47"/>
    </row>
    <row r="12" spans="2:7" ht="18" customHeight="1">
      <c r="B12" s="42">
        <v>1.2</v>
      </c>
      <c r="C12" s="51"/>
      <c r="D12" s="52" t="s">
        <v>22</v>
      </c>
      <c r="E12" s="45"/>
      <c r="F12" s="46"/>
      <c r="G12" s="47"/>
    </row>
    <row r="13" spans="2:7" ht="18" customHeight="1">
      <c r="B13" s="42"/>
      <c r="C13" s="48">
        <v>1</v>
      </c>
      <c r="D13" s="49" t="s">
        <v>19</v>
      </c>
      <c r="E13" s="45"/>
      <c r="F13" s="46"/>
      <c r="G13" s="47"/>
    </row>
    <row r="14" spans="2:7" ht="18" customHeight="1">
      <c r="B14" s="42"/>
      <c r="C14" s="48">
        <v>2</v>
      </c>
      <c r="D14" s="49" t="s">
        <v>23</v>
      </c>
      <c r="E14" s="50" t="s">
        <v>21</v>
      </c>
      <c r="F14" s="46"/>
      <c r="G14" s="47"/>
    </row>
    <row r="15" spans="2:7" ht="18" customHeight="1">
      <c r="B15" s="42"/>
      <c r="C15" s="48"/>
      <c r="D15" s="49"/>
      <c r="E15" s="50"/>
      <c r="F15" s="46"/>
      <c r="G15" s="47"/>
    </row>
    <row r="16" spans="2:7" ht="18" customHeight="1">
      <c r="B16" s="53" t="s">
        <v>24</v>
      </c>
      <c r="C16" s="54"/>
      <c r="D16" s="55" t="s">
        <v>25</v>
      </c>
      <c r="E16" s="56"/>
      <c r="F16" s="57"/>
      <c r="G16" s="58"/>
    </row>
    <row r="17" spans="2:7" ht="18" customHeight="1">
      <c r="B17" s="59" t="s">
        <v>26</v>
      </c>
      <c r="C17" s="51"/>
      <c r="D17" s="52" t="s">
        <v>27</v>
      </c>
      <c r="E17" s="45"/>
      <c r="F17" s="46"/>
      <c r="G17" s="47"/>
    </row>
    <row r="18" spans="2:7" ht="18" customHeight="1">
      <c r="B18" s="59"/>
      <c r="C18" s="48">
        <v>1</v>
      </c>
      <c r="D18" s="49" t="s">
        <v>28</v>
      </c>
      <c r="E18" s="45"/>
      <c r="F18" s="46"/>
      <c r="G18" s="47"/>
    </row>
    <row r="19" spans="2:7" ht="16.5" customHeight="1">
      <c r="B19" s="59"/>
      <c r="C19" s="48">
        <v>2</v>
      </c>
      <c r="D19" s="49" t="s">
        <v>29</v>
      </c>
      <c r="E19" s="50" t="s">
        <v>21</v>
      </c>
      <c r="F19" s="46"/>
      <c r="G19" s="47"/>
    </row>
    <row r="20" spans="2:7" ht="16.5" customHeight="1">
      <c r="B20" s="59" t="s">
        <v>30</v>
      </c>
      <c r="C20" s="48"/>
      <c r="D20" s="52" t="s">
        <v>31</v>
      </c>
      <c r="E20" s="45"/>
      <c r="F20" s="60"/>
      <c r="G20" s="61"/>
    </row>
    <row r="21" spans="2:7" ht="16.5" customHeight="1">
      <c r="B21" s="62"/>
      <c r="C21" s="48">
        <v>1</v>
      </c>
      <c r="D21" s="49" t="s">
        <v>32</v>
      </c>
      <c r="E21" s="45"/>
      <c r="F21" s="46"/>
      <c r="G21" s="63"/>
    </row>
    <row r="22" spans="2:7" ht="16.5" customHeight="1">
      <c r="B22" s="62"/>
      <c r="C22" s="48">
        <v>2</v>
      </c>
      <c r="D22" s="49" t="s">
        <v>33</v>
      </c>
      <c r="E22" s="50" t="s">
        <v>21</v>
      </c>
      <c r="F22" s="46"/>
      <c r="G22" s="63"/>
    </row>
    <row r="23" spans="2:7" ht="18" customHeight="1">
      <c r="B23" s="64"/>
      <c r="C23" s="65"/>
      <c r="D23" s="66"/>
      <c r="E23" s="67"/>
      <c r="F23" s="68"/>
      <c r="G23" s="69"/>
    </row>
    <row r="26" spans="2:3" ht="18" customHeight="1">
      <c r="B26" s="29" t="s">
        <v>34</v>
      </c>
      <c r="C26" s="29"/>
    </row>
    <row r="27" spans="2:5" ht="18" customHeight="1">
      <c r="B27" s="29" t="s">
        <v>35</v>
      </c>
      <c r="C27" s="29"/>
      <c r="E27" s="29"/>
    </row>
    <row r="28" spans="2:3" ht="18" customHeight="1">
      <c r="B28" s="29" t="s">
        <v>36</v>
      </c>
      <c r="C28" s="29"/>
    </row>
    <row r="29" spans="2:5" ht="18" customHeight="1">
      <c r="B29" s="29" t="s">
        <v>37</v>
      </c>
      <c r="C29" s="29"/>
      <c r="E29" s="29"/>
    </row>
    <row r="30" spans="2:3" ht="18" customHeight="1">
      <c r="B30" s="29" t="s">
        <v>38</v>
      </c>
      <c r="C30" s="29"/>
    </row>
    <row r="31" spans="2:5" ht="18" customHeight="1">
      <c r="B31" s="29" t="s">
        <v>39</v>
      </c>
      <c r="C31" s="29"/>
      <c r="E31" s="29"/>
    </row>
    <row r="32" spans="2:5" ht="18" customHeight="1">
      <c r="B32" s="29" t="s">
        <v>40</v>
      </c>
      <c r="C32" s="29"/>
      <c r="E32" s="29"/>
    </row>
    <row r="33" spans="2:5" ht="18" customHeight="1">
      <c r="B33" s="29" t="s">
        <v>41</v>
      </c>
      <c r="C33" s="29"/>
      <c r="E33" s="29"/>
    </row>
    <row r="34" spans="2:5" ht="18" customHeight="1">
      <c r="B34" s="29" t="s">
        <v>42</v>
      </c>
      <c r="C34" s="29"/>
      <c r="E34" s="29"/>
    </row>
    <row r="35" spans="2:5" ht="18" customHeight="1">
      <c r="B35" s="29" t="s">
        <v>43</v>
      </c>
      <c r="C35" s="29"/>
      <c r="E35" s="29"/>
    </row>
    <row r="36" spans="2:5" ht="18" customHeight="1">
      <c r="B36" s="29" t="s">
        <v>44</v>
      </c>
      <c r="C36" s="29"/>
      <c r="E36" s="29"/>
    </row>
  </sheetData>
  <sheetProtection/>
  <mergeCells count="11">
    <mergeCell ref="B26:D26"/>
    <mergeCell ref="B27:E27"/>
    <mergeCell ref="B28:D28"/>
    <mergeCell ref="B29:E29"/>
    <mergeCell ref="B30:D30"/>
    <mergeCell ref="B31:E31"/>
    <mergeCell ref="B32:E32"/>
    <mergeCell ref="B33:E33"/>
    <mergeCell ref="B34:E34"/>
    <mergeCell ref="B35:E35"/>
    <mergeCell ref="B36:E36"/>
  </mergeCells>
  <dataValidations count="1">
    <dataValidation type="list" operator="equal" allowBlank="1" showErrorMessage="1" sqref="F9 F20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31" sqref="B31"/>
    </sheetView>
  </sheetViews>
  <sheetFormatPr defaultColWidth="10.3984375" defaultRowHeight="15"/>
  <cols>
    <col min="1" max="1" width="3.69921875" style="0" customWidth="1"/>
    <col min="2" max="2" width="13.5" style="0" customWidth="1"/>
    <col min="3" max="3" width="21.296875" style="0" customWidth="1"/>
    <col min="4" max="16384" width="10.09765625" style="0" customWidth="1"/>
  </cols>
  <sheetData>
    <row r="7" spans="2:3" ht="15">
      <c r="B7" s="70" t="s">
        <v>45</v>
      </c>
      <c r="C7" s="71" t="s">
        <v>10</v>
      </c>
    </row>
    <row r="8" spans="2:3" ht="15">
      <c r="B8" s="72" t="s">
        <v>46</v>
      </c>
      <c r="C8" s="73">
        <f>SUM(C9:C13)</f>
        <v>0</v>
      </c>
    </row>
    <row r="9" spans="2:3" ht="15">
      <c r="B9" s="72" t="s">
        <v>47</v>
      </c>
      <c r="C9" s="73">
        <f>COUNTIF('Test Report'!D$1:D$65512,"Passed")</f>
        <v>0</v>
      </c>
    </row>
    <row r="10" spans="2:3" ht="15">
      <c r="B10" s="72" t="s">
        <v>48</v>
      </c>
      <c r="C10" s="73">
        <f>COUNTIF('Test Report'!D$1:D$65512,"Failed")</f>
        <v>0</v>
      </c>
    </row>
    <row r="11" spans="2:3" ht="15">
      <c r="B11" s="72" t="s">
        <v>49</v>
      </c>
      <c r="C11" s="73">
        <f>COUNTIF('Test Report'!D$1:D$65512,"Postponed")</f>
        <v>0</v>
      </c>
    </row>
    <row r="12" spans="2:3" ht="15">
      <c r="B12" s="72" t="s">
        <v>50</v>
      </c>
      <c r="C12" s="73">
        <f>COUNTIF('Test Report'!D$1:D$65512,"Not Applicable")</f>
        <v>0</v>
      </c>
    </row>
    <row r="13" spans="2:3" ht="15">
      <c r="B13" s="74" t="s">
        <v>51</v>
      </c>
      <c r="C13" s="75">
        <f>COUNTIF('Test Report'!D$1:D$65512,"Inaccurate")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